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Bank Reconcilation (SP 14-15)" sheetId="1" r:id="rId1"/>
    <sheet name="Bank Reconcilation (CS 14-15)" sheetId="2" r:id="rId2"/>
    <sheet name="Bank Reconcilation (SS 14-15)" sheetId="3" r:id="rId3"/>
    <sheet name="March 2015 (with allocate) (2)" sheetId="4" r:id="rId4"/>
    <sheet name="March 2015 (with allocate)" sheetId="5" r:id="rId5"/>
    <sheet name="March 2015" sheetId="6" r:id="rId6"/>
    <sheet name="State &amp; Central (4)" sheetId="7" r:id="rId7"/>
    <sheet name="State &amp; Central (3)" sheetId="8" r:id="rId8"/>
    <sheet name="Sheet8" sheetId="9" r:id="rId9"/>
    <sheet name="February 15" sheetId="10" r:id="rId10"/>
    <sheet name="Cafeteria wise Expnd." sheetId="11" r:id="rId11"/>
    <sheet name="State &amp; Central (2)" sheetId="12" r:id="rId12"/>
    <sheet name="January 15" sheetId="13" r:id="rId13"/>
    <sheet name="December (2)" sheetId="14" r:id="rId14"/>
    <sheet name="State &amp; Central" sheetId="15" r:id="rId15"/>
    <sheet name="December" sheetId="16" r:id="rId16"/>
    <sheet name="November (2)" sheetId="17" r:id="rId17"/>
    <sheet name="Sheet7 (2)" sheetId="18" r:id="rId18"/>
    <sheet name="Sheet7" sheetId="19" r:id="rId19"/>
    <sheet name="November" sheetId="20" r:id="rId20"/>
    <sheet name="Total Available Amount (2)" sheetId="21" r:id="rId21"/>
    <sheet name="October" sheetId="22" r:id="rId22"/>
    <sheet name="Bank Reconcilation (SS)" sheetId="23" r:id="rId23"/>
    <sheet name="Bank Reconcilation (CS)" sheetId="24" r:id="rId24"/>
    <sheet name="September 19 (2)" sheetId="25" r:id="rId25"/>
    <sheet name="September 19" sheetId="26" r:id="rId26"/>
    <sheet name="Total Available Amount" sheetId="27" r:id="rId27"/>
    <sheet name="August 23" sheetId="28" r:id="rId28"/>
    <sheet name="July 2014" sheetId="29" r:id="rId29"/>
    <sheet name="Sheet6" sheetId="30" r:id="rId30"/>
    <sheet name="June 2014" sheetId="31" r:id="rId31"/>
    <sheet name="Sheet5" sheetId="32" r:id="rId32"/>
    <sheet name="May 2014" sheetId="33" r:id="rId33"/>
    <sheet name="Sheet4" sheetId="34" r:id="rId34"/>
    <sheet name="March Revised" sheetId="35" r:id="rId35"/>
    <sheet name="Sheet2" sheetId="36" r:id="rId36"/>
    <sheet name="April 2014 (2)" sheetId="37" r:id="rId37"/>
    <sheet name="April 2014" sheetId="38" r:id="rId38"/>
    <sheet name="March (4)" sheetId="39" r:id="rId39"/>
    <sheet name="March (3)" sheetId="40" r:id="rId40"/>
    <sheet name="March (2)" sheetId="41" r:id="rId41"/>
    <sheet name="March" sheetId="42" r:id="rId42"/>
    <sheet name="22.03c (2)" sheetId="43" r:id="rId43"/>
    <sheet name="22.03c" sheetId="44" r:id="rId44"/>
    <sheet name="22.03s" sheetId="45" r:id="rId45"/>
    <sheet name="Central Include (2)" sheetId="46" r:id="rId46"/>
    <sheet name="Central Include" sheetId="47" r:id="rId47"/>
    <sheet name="State include" sheetId="48" r:id="rId48"/>
    <sheet name="Normal" sheetId="49" r:id="rId49"/>
    <sheet name="include" sheetId="50" r:id="rId50"/>
    <sheet name="Sheet1" sheetId="51" r:id="rId51"/>
    <sheet name="Sheet3" sheetId="52" r:id="rId52"/>
  </sheets>
  <definedNames>
    <definedName name="_xlnm.Print_Titles" localSheetId="27">'August 23'!$3:$5</definedName>
    <definedName name="_xlnm.Print_Titles" localSheetId="10">'Cafeteria wise Expnd.'!$2:$2</definedName>
    <definedName name="_xlnm.Print_Titles" localSheetId="15">'December'!$3:$5</definedName>
    <definedName name="_xlnm.Print_Titles" localSheetId="13">'December (2)'!$3:$5</definedName>
    <definedName name="_xlnm.Print_Titles" localSheetId="9">'February 15'!$3:$5</definedName>
    <definedName name="_xlnm.Print_Titles" localSheetId="12">'January 15'!$3:$5</definedName>
    <definedName name="_xlnm.Print_Titles" localSheetId="28">'July 2014'!$3:$5</definedName>
    <definedName name="_xlnm.Print_Titles" localSheetId="30">'June 2014'!$3:$5</definedName>
    <definedName name="_xlnm.Print_Titles" localSheetId="5">'March 2015'!$3:$5</definedName>
    <definedName name="_xlnm.Print_Titles" localSheetId="4">'March 2015 (with allocate)'!$3:$5</definedName>
    <definedName name="_xlnm.Print_Titles" localSheetId="3">'March 2015 (with allocate) (2)'!$3:$5</definedName>
    <definedName name="_xlnm.Print_Titles" localSheetId="19">'November'!$3:$5</definedName>
    <definedName name="_xlnm.Print_Titles" localSheetId="16">'November (2)'!$3:$5</definedName>
    <definedName name="_xlnm.Print_Titles" localSheetId="21">'October'!$3:$5</definedName>
    <definedName name="_xlnm.Print_Titles" localSheetId="25">'September 19'!$3:$5</definedName>
    <definedName name="_xlnm.Print_Titles" localSheetId="24">'September 19 (2)'!$3:$5</definedName>
    <definedName name="_xlnm.Print_Titles" localSheetId="35">'Sheet2'!$1:$1</definedName>
  </definedNames>
  <calcPr fullCalcOnLoad="1" refMode="R1C1"/>
</workbook>
</file>

<file path=xl/sharedStrings.xml><?xml version="1.0" encoding="utf-8"?>
<sst xmlns="http://schemas.openxmlformats.org/spreadsheetml/2006/main" count="4896" uniqueCount="425">
  <si>
    <t>Ñ"kd vk/kkfjr xfrfof/k;k¡</t>
  </si>
  <si>
    <t>,l0vkj0bZ0ih0 dk fuekZ.k</t>
  </si>
  <si>
    <t>Ñ"kd çf'k{k.k dk vk;kstu</t>
  </si>
  <si>
    <t>B.1</t>
  </si>
  <si>
    <t>çR;{k.k dk vk;kstu</t>
  </si>
  <si>
    <t>Ñf"k {ks= ds Qly çR;{k.k</t>
  </si>
  <si>
    <t>B.2</t>
  </si>
  <si>
    <t>B.3</t>
  </si>
  <si>
    <t>fdlku ls fdlkuksa rd rduhdh çlkj</t>
  </si>
  <si>
    <t>B.4</t>
  </si>
  <si>
    <t>Ñ"kd ifjHkze.k dk;ZØe</t>
  </si>
  <si>
    <t>B.5</t>
  </si>
  <si>
    <t>lewgksa dk eksfcykbts'ku</t>
  </si>
  <si>
    <t>{kerk fuekZ.k@n{krk fodkl</t>
  </si>
  <si>
    <t>lhM euh@fjokfYoax QaM</t>
  </si>
  <si>
    <t>¼d½</t>
  </si>
  <si>
    <t>¼[k½</t>
  </si>
  <si>
    <t>¼x½</t>
  </si>
  <si>
    <t>B.6</t>
  </si>
  <si>
    <t>loksZÙke lewg iqjLdkj</t>
  </si>
  <si>
    <t>B.7</t>
  </si>
  <si>
    <t>ç[k.M Lrjh; Ñ"kd iqjLdkj</t>
  </si>
  <si>
    <t>Ñf"k lwpuk çlkj</t>
  </si>
  <si>
    <t>I.</t>
  </si>
  <si>
    <t>II.</t>
  </si>
  <si>
    <t>B.8</t>
  </si>
  <si>
    <t>fdlku esyk@m|ku çn'kZuh</t>
  </si>
  <si>
    <t>B.9</t>
  </si>
  <si>
    <t>yhQysV fçfUVx@çpkj&amp;çlkj</t>
  </si>
  <si>
    <t>rduhdh iSdst dk fodkl ¼lh0Mh0½</t>
  </si>
  <si>
    <t>B.10</t>
  </si>
  <si>
    <t>B.11</t>
  </si>
  <si>
    <t>III.</t>
  </si>
  <si>
    <t>Ñf"k rduhd dk fjQkbuesUV@HksfyMs'ku@,MkWI'ku</t>
  </si>
  <si>
    <t>Ñ"kd oSKkfud feyu dk;ZØe</t>
  </si>
  <si>
    <t>B.12</t>
  </si>
  <si>
    <t>fdlku xks"Bh@{ks= fnol</t>
  </si>
  <si>
    <t>B.13</t>
  </si>
  <si>
    <t>vYikof/k vuqla/kku dk;Z ¼Ñ0fo0ds0@LFkkuh; vuqla/kku dsUnz }kjk½</t>
  </si>
  <si>
    <t>IV.</t>
  </si>
  <si>
    <t>B.14</t>
  </si>
  <si>
    <t xml:space="preserve">vkRek dh LFkkiuk </t>
  </si>
  <si>
    <t>QaD'kujh liksVZ</t>
  </si>
  <si>
    <t>vkWijs'kuy O;; ¼ftyk Lrj½</t>
  </si>
  <si>
    <t>vkWijs'kuy O;; ¼ç[k.M Lrj½</t>
  </si>
  <si>
    <t>okgu HkkM+k@Mhty O;;</t>
  </si>
  <si>
    <t>¼?k½</t>
  </si>
  <si>
    <t>midj.k Ø;</t>
  </si>
  <si>
    <t>flfoy dk;Z</t>
  </si>
  <si>
    <t>¼M+½</t>
  </si>
  <si>
    <t>¼p½</t>
  </si>
  <si>
    <t>ç[k.M rduhdh çca/kd ¼LFkkiuk½</t>
  </si>
  <si>
    <t>ç[k.M rduhdh çca/kd ¼vkWijs'kuy O;;½</t>
  </si>
  <si>
    <t>fo"k; oLrq fo'ks"kK ¼LFkkiuk½ &amp; vkRek ;kstuk</t>
  </si>
  <si>
    <t>fo"k; oLrq fo'ks"kK ¼vkWijs'kuy½</t>
  </si>
  <si>
    <t>Ñ"kd lwpuk ,oa lykgdkj dsUnz dh LFkkiuk ¼ç[k.M Lrj½</t>
  </si>
  <si>
    <t>QkeZ Ldwy</t>
  </si>
  <si>
    <t>ftyk Lrjh; çf'k{k.k laLFkku dks liksVZ</t>
  </si>
  <si>
    <t>lkeqnkf;d jsfM;ks LVs'ku</t>
  </si>
  <si>
    <t>fdlku fe=</t>
  </si>
  <si>
    <t>B.15</t>
  </si>
  <si>
    <t>B.16</t>
  </si>
  <si>
    <t>D.</t>
  </si>
  <si>
    <t>uokpkj xfrfof/k &amp; ftyk Lrj</t>
  </si>
  <si>
    <t>D.1</t>
  </si>
  <si>
    <t>D.2</t>
  </si>
  <si>
    <t>D.3</t>
  </si>
  <si>
    <t>E.</t>
  </si>
  <si>
    <t>vU; uokpkj xfrfof/k</t>
  </si>
  <si>
    <t>E.2</t>
  </si>
  <si>
    <t>uokpkj xfrfof/k;k¡ &amp; ftyk Lrj</t>
  </si>
  <si>
    <t>ç'kklfud O;;@dSfiVy O;;</t>
  </si>
  <si>
    <t>dk;Zen</t>
  </si>
  <si>
    <t>2013&amp;14 dk y{;</t>
  </si>
  <si>
    <t>HkkSfrd</t>
  </si>
  <si>
    <t>foÙkh;</t>
  </si>
  <si>
    <t>dqy ;ksx</t>
  </si>
  <si>
    <t>dqy çxfr</t>
  </si>
  <si>
    <t>vo'ks"k</t>
  </si>
  <si>
    <t>vH;qfDr</t>
  </si>
  <si>
    <t>dk;kZy; Ñf"k çkS|ksfxdh çcU/k vfHkdj.k ¼vkRek½] uoknk dk çxfr çfrosnu</t>
  </si>
  <si>
    <t>o"kZ 2013&amp;14 dk
çkIr jkf'k</t>
  </si>
  <si>
    <t>xr ekg rd dh çxfr</t>
  </si>
  <si>
    <t>fnukad 01-04-2013
dh vo'ks"k jkf'k</t>
  </si>
  <si>
    <t>çfrosfnr ekg esa çxfr</t>
  </si>
  <si>
    <t>¼N½</t>
  </si>
  <si>
    <t>¼t½</t>
  </si>
  <si>
    <t>¼V½</t>
  </si>
  <si>
    <t>5 (3+4)</t>
  </si>
  <si>
    <t>11 (7+9)</t>
  </si>
  <si>
    <t>12 (5-11)</t>
  </si>
  <si>
    <t>dqy &amp;</t>
  </si>
  <si>
    <t>Ñf"k foKku dsUnz@lckSj Ñf"k fo'ofo|ky; ds fo'ks"kK ¼ftyk Lrj½</t>
  </si>
  <si>
    <t>jkT; ds ckgj Ñ"kd çf'k{k.k</t>
  </si>
  <si>
    <t>jkT; ds vUnj Ñ"kd çf'k{k.k</t>
  </si>
  <si>
    <t>ftyk ds vUnj Ñ"kd çf'k{k.k</t>
  </si>
  <si>
    <t>jkT; ds vUnj Ñ"kd ifjHkze.k</t>
  </si>
  <si>
    <t>ftyk ds vUnj Ñ"kd ifjHkze.k</t>
  </si>
  <si>
    <t>:i;s yk[k esaA</t>
  </si>
  <si>
    <t>dsUnzka'k</t>
  </si>
  <si>
    <t>jkT;ka'k</t>
  </si>
  <si>
    <t>ifj;kstuk funs'kd
vkRek] uoknkA</t>
  </si>
  <si>
    <r>
      <t xml:space="preserve">ekg &amp;Qjojh] </t>
    </r>
    <r>
      <rPr>
        <b/>
        <sz val="11"/>
        <rFont val="Tahoma"/>
        <family val="2"/>
      </rPr>
      <t>2014</t>
    </r>
  </si>
  <si>
    <r>
      <t xml:space="preserve">(i) </t>
    </r>
    <r>
      <rPr>
        <sz val="12"/>
        <rFont val="Kruti Dev 010"/>
        <family val="0"/>
      </rPr>
      <t>laca) {ks= ds foHkkxh; çR;{k.k</t>
    </r>
  </si>
  <si>
    <r>
      <t xml:space="preserve">(i) </t>
    </r>
    <r>
      <rPr>
        <sz val="12"/>
        <rFont val="Kruti Dev 010"/>
        <family val="0"/>
      </rPr>
      <t>jkT; ds ckgj Ñ"kd ifjHkze.k</t>
    </r>
  </si>
  <si>
    <r>
      <t xml:space="preserve">(ii) </t>
    </r>
    <r>
      <rPr>
        <sz val="8"/>
        <rFont val="Times New Roman"/>
        <family val="1"/>
      </rPr>
      <t>DHO</t>
    </r>
    <r>
      <rPr>
        <sz val="12"/>
        <rFont val="Times New Roman"/>
        <family val="1"/>
      </rPr>
      <t xml:space="preserve"> </t>
    </r>
    <r>
      <rPr>
        <sz val="10"/>
        <rFont val="Kruti Dev 010"/>
        <family val="0"/>
      </rPr>
      <t>}kjk okil dh xbZ xr o"kZ dh vO;og`r lCth çR;{k.k dh vfxze jkf'k</t>
    </r>
  </si>
  <si>
    <r>
      <t xml:space="preserve">(ii) </t>
    </r>
    <r>
      <rPr>
        <sz val="8"/>
        <rFont val="Times New Roman"/>
        <family val="1"/>
      </rPr>
      <t>SAO(G)</t>
    </r>
    <r>
      <rPr>
        <sz val="12"/>
        <rFont val="Times New Roman"/>
        <family val="1"/>
      </rPr>
      <t xml:space="preserve"> </t>
    </r>
    <r>
      <rPr>
        <sz val="12"/>
        <rFont val="Kruti Dev 010"/>
        <family val="0"/>
      </rPr>
      <t>}kjk okil dh xbZ xr o"kZ dh vO;og`r vfxze jkf'k</t>
    </r>
  </si>
  <si>
    <t>jkT; ds ckgj Ñ"kd ifjHkze.k</t>
  </si>
  <si>
    <t>laca) {ks= ds foHkkxh; çR;{k.k</t>
  </si>
  <si>
    <t>çLrkfor
O;;</t>
  </si>
  <si>
    <t>çLrkfor
vo'ks"k</t>
  </si>
  <si>
    <t>Total</t>
  </si>
  <si>
    <t>Central Share</t>
  </si>
  <si>
    <t>State Share</t>
  </si>
  <si>
    <t>Received During
the Year</t>
  </si>
  <si>
    <t>Remaining
Amount</t>
  </si>
  <si>
    <t>Agriculture Technology Management Agency (ATMA) Nawada</t>
  </si>
  <si>
    <t>Expenditure
During the Year</t>
  </si>
  <si>
    <t>Head</t>
  </si>
  <si>
    <t>Opening
Balance</t>
  </si>
  <si>
    <t>Interest
Received
During
the Year</t>
  </si>
  <si>
    <t>vkRek] uoknk esa fnukad 12-03-2014 dks vo'ks"k jkf'k ¼yk[k esa½ dk fooj.kh</t>
  </si>
  <si>
    <t>Øekad</t>
  </si>
  <si>
    <t>en dk uke</t>
  </si>
  <si>
    <t>vo'ks"k jkf'k</t>
  </si>
  <si>
    <t>vftZr C;kt</t>
  </si>
  <si>
    <t>dqy jkf'k</t>
  </si>
  <si>
    <t>ifj;kstuk funs'kd
vkRek] uoknk</t>
  </si>
  <si>
    <r>
      <t xml:space="preserve">ekg&amp; ekpZ] </t>
    </r>
    <r>
      <rPr>
        <b/>
        <sz val="11"/>
        <rFont val="Tahoma"/>
        <family val="2"/>
      </rPr>
      <t>2014</t>
    </r>
  </si>
  <si>
    <r>
      <t xml:space="preserve">ekg&amp; vçSy] </t>
    </r>
    <r>
      <rPr>
        <b/>
        <sz val="11"/>
        <rFont val="Tahoma"/>
        <family val="2"/>
      </rPr>
      <t>2014</t>
    </r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</si>
  <si>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</si>
  <si>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</si>
  <si>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</si>
  <si>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</si>
  <si>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</si>
  <si>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</si>
  <si>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</si>
  <si>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</si>
  <si>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</si>
  <si>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</si>
  <si>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</si>
  <si>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</si>
  <si>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Activity</t>
  </si>
  <si>
    <t>b</t>
  </si>
  <si>
    <t>a</t>
  </si>
  <si>
    <t>c</t>
  </si>
  <si>
    <t>d</t>
  </si>
  <si>
    <t>e</t>
  </si>
  <si>
    <t>f</t>
  </si>
  <si>
    <t>g</t>
  </si>
  <si>
    <t>h</t>
  </si>
  <si>
    <t>Training</t>
  </si>
  <si>
    <t>SREP</t>
  </si>
  <si>
    <t>IST</t>
  </si>
  <si>
    <t>WST</t>
  </si>
  <si>
    <t>WDT</t>
  </si>
  <si>
    <t>Demo</t>
  </si>
  <si>
    <t>Agri</t>
  </si>
  <si>
    <t>Allied</t>
  </si>
  <si>
    <t>Exposure</t>
  </si>
  <si>
    <t>Group</t>
  </si>
  <si>
    <t>CB</t>
  </si>
  <si>
    <t>SM</t>
  </si>
  <si>
    <t>Gr. Award</t>
  </si>
  <si>
    <t>Fr. Award</t>
  </si>
  <si>
    <t>Mela</t>
  </si>
  <si>
    <t>Printing</t>
  </si>
  <si>
    <t>T CD</t>
  </si>
  <si>
    <t>F S Meet</t>
  </si>
  <si>
    <t>K. Gosthi</t>
  </si>
  <si>
    <t>S.T. Res.</t>
  </si>
  <si>
    <t>Estb.</t>
  </si>
  <si>
    <t>F. Support</t>
  </si>
  <si>
    <t>Op. D L</t>
  </si>
  <si>
    <t>Op. B L</t>
  </si>
  <si>
    <t>POL</t>
  </si>
  <si>
    <t>BTM-Estb</t>
  </si>
  <si>
    <t>BTM-Op</t>
  </si>
  <si>
    <t>SMS-Estb</t>
  </si>
  <si>
    <t>SMS-Op</t>
  </si>
  <si>
    <t>ISE</t>
  </si>
  <si>
    <t>WSE</t>
  </si>
  <si>
    <t>WDE</t>
  </si>
  <si>
    <t>F. School</t>
  </si>
  <si>
    <t>T Hall</t>
  </si>
  <si>
    <t>Inn. Act.</t>
  </si>
  <si>
    <t>Advance</t>
  </si>
  <si>
    <t>Øa0la0</t>
  </si>
  <si>
    <t>dSQsVsfj;k vkWQ ,fDVfoVh</t>
  </si>
  <si>
    <t>foÙkh; o"kZ 2012&amp;13
dh vo'ks"k jkf'k</t>
  </si>
  <si>
    <t>foÙkh; o"kZ 2013&amp;14 esa
miyC/k djk;h x;h jkf'k</t>
  </si>
  <si>
    <t>foÙkh; o"kZ 2013&amp;14 esa
O;; dh x;h jkf'k</t>
  </si>
  <si>
    <t>fnukad 01-04-2014 dks
vo'ks"k jkf'k</t>
  </si>
  <si>
    <t>çf'k{k.k</t>
  </si>
  <si>
    <t>çR;{k.k</t>
  </si>
  <si>
    <t>ifjHkze.k</t>
  </si>
  <si>
    <t>lewg fuekZ.k</t>
  </si>
  <si>
    <t>fdlku ikB'kkyk</t>
  </si>
  <si>
    <t>¼d½ jkT; ds ckgj çf'k{k.k</t>
  </si>
  <si>
    <t>¼x½ ftyk ds vUnj çf'k{k.k</t>
  </si>
  <si>
    <t>¼[k½ jkT; ds vUnj çf'k{k.k</t>
  </si>
  <si>
    <t>¼d½ Ñf"k {ks=</t>
  </si>
  <si>
    <t>¼[k½ jkT; ds vUnj ifjHkze.k</t>
  </si>
  <si>
    <t>¼x½ ftyk ds vUnj ifjHkze.k</t>
  </si>
  <si>
    <t>¼d½ {kerk fuekZ.k@n{krk fodkl</t>
  </si>
  <si>
    <t>¼[k½ lhM euh@fjokfYoax QaM</t>
  </si>
  <si>
    <r>
      <t>d-</t>
    </r>
    <r>
      <rPr>
        <sz val="14"/>
        <rFont val="Times New Roman"/>
        <family val="1"/>
      </rPr>
      <t xml:space="preserve"> (i) </t>
    </r>
    <r>
      <rPr>
        <sz val="14"/>
        <rFont val="Kruti Dev 010"/>
        <family val="0"/>
      </rPr>
      <t>jkT; ds ckgj ifjHkze.k</t>
    </r>
  </si>
  <si>
    <r>
      <t>¼[k½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(i) </t>
    </r>
    <r>
      <rPr>
        <sz val="14"/>
        <rFont val="Kruti Dev 010"/>
        <family val="0"/>
      </rPr>
      <t>lEc) {ks=</t>
    </r>
  </si>
  <si>
    <r>
      <t xml:space="preserve">(ii) </t>
    </r>
    <r>
      <rPr>
        <sz val="8"/>
        <rFont val="Times New Roman"/>
        <family val="1"/>
      </rPr>
      <t>DHO</t>
    </r>
    <r>
      <rPr>
        <sz val="12"/>
        <rFont val="Times New Roman"/>
        <family val="1"/>
      </rPr>
      <t xml:space="preserve"> </t>
    </r>
    <r>
      <rPr>
        <sz val="10"/>
        <rFont val="Kruti Dev 010"/>
        <family val="0"/>
      </rPr>
      <t>uoknk ls o"kZ 2012&amp;13 dh vO;og`r lCth çR;{k.k dh vfxze jkf'k dh okilh</t>
    </r>
  </si>
  <si>
    <r>
      <t xml:space="preserve">(ii) </t>
    </r>
    <r>
      <rPr>
        <sz val="10"/>
        <rFont val="Times New Roman"/>
        <family val="1"/>
      </rPr>
      <t xml:space="preserve">SAO </t>
    </r>
    <r>
      <rPr>
        <sz val="10"/>
        <rFont val="Kruti Dev 010"/>
        <family val="0"/>
      </rPr>
      <t>uoknk ls o"kZ 2012&amp;13 dh vO;og`r vfxze jkf'k dh okilh</t>
    </r>
  </si>
  <si>
    <t>-</t>
  </si>
  <si>
    <t>jkT;ka'k dh jkf'k dk fooj.k</t>
  </si>
  <si>
    <t>vkRek ;kstukUrxZr foÙkh; o"kZ 2013&amp;14 esa dSQsVsfj;k vkWQ ,fDVohVh çf'k{k.k] çR;{k.k] ifjHkze.k] lewg fuekZ.k] fdlku ikB'kkyk ,oa jkT;ka'k en esa miyC/k djk;h x;h jkf'k] O;; dh x;h jkf'k ,oa fnukad 01-04-2014 dks vo'ks"k jkf'k dk çfrosnu</t>
  </si>
  <si>
    <r>
      <t xml:space="preserve">g0@&amp;
</t>
    </r>
    <r>
      <rPr>
        <sz val="12"/>
        <rFont val="Kruti Dev 010"/>
        <family val="0"/>
      </rPr>
      <t>¼v'ouh dqekj½</t>
    </r>
  </si>
  <si>
    <t>Kkikad -------------@vkRek]                      uoknk] fnukad        oha ebZ] 2014 bZ0A</t>
  </si>
  <si>
    <t>çfrfyfi %&amp; ç/kku lfpo] Ñf"k&amp;lg&amp;jkT; uksMy inkf/kdkjh] vkRek ;kstuk] fcgkj] iVuk ds vkIr lfpo dh lsok esa lknj lwpukFkZ ,oa vko’;d dkjZOkkbZ gsrq çsf"krA</t>
  </si>
  <si>
    <t>o"kZ 2013&amp;14
dh vo'ks"k jkf'k</t>
  </si>
  <si>
    <t>o"kZ 2013&amp;14
dk O;;</t>
  </si>
  <si>
    <t>en</t>
  </si>
  <si>
    <t>foÙkh; o"kZ 2013&amp;14 esa vkRek ;kstuk dh
vO;g`r jkf'k dk fooj.k</t>
  </si>
  <si>
    <t>ftyk&amp; uoknk</t>
  </si>
  <si>
    <t>foÙkh; o"kZ 2013&amp;14 esa vftZr C;kt dk fooj.k</t>
  </si>
  <si>
    <t>fnukad 03-09-2013
dks vftZr C;kt</t>
  </si>
  <si>
    <t>fnukad 08-0-2014
dks vftZr C;kt</t>
  </si>
  <si>
    <t>cSad pktZ</t>
  </si>
  <si>
    <r>
      <t xml:space="preserve">dqy
</t>
    </r>
    <r>
      <rPr>
        <b/>
        <sz val="11"/>
        <rFont val="Times New Roman"/>
        <family val="1"/>
      </rPr>
      <t>(2+3-4)</t>
    </r>
  </si>
  <si>
    <r>
      <t xml:space="preserve">ekg&amp; ebZ] </t>
    </r>
    <r>
      <rPr>
        <b/>
        <sz val="11"/>
        <rFont val="Tahoma"/>
        <family val="2"/>
      </rPr>
      <t>2014</t>
    </r>
  </si>
  <si>
    <t>[kk| lqj{kk lewg</t>
  </si>
  <si>
    <t>vYi ykxr çdk'ku</t>
  </si>
  <si>
    <t>oSKkfud ,oa çlkj dk;ZdÙkkZvksa }kjk la;qDr Hkze.k</t>
  </si>
  <si>
    <t>midj.k ¼dEI;wVj vkfn½</t>
  </si>
  <si>
    <t>Ñf"k rduhdh çca/kd ¼LFkkiuk½</t>
  </si>
  <si>
    <t>Ñf"k rduhdh çca/kd ¼vkWijs'kuy½</t>
  </si>
  <si>
    <t>ftyk Ñ"kd lykgdkj lfefr dh cSBd ¼vkWijs'kuy½</t>
  </si>
  <si>
    <t>ç[k.M Ñ"kd lykgdkj lfefr dh cSBd ¼vkWijs'kuy½</t>
  </si>
  <si>
    <t>¼&gt;½</t>
  </si>
  <si>
    <t>çn'kZu cksMZ</t>
  </si>
  <si>
    <t>iksVZcy çkstsDVj</t>
  </si>
  <si>
    <t>¼¥½</t>
  </si>
  <si>
    <r>
      <t xml:space="preserve">F. </t>
    </r>
    <r>
      <rPr>
        <sz val="12"/>
        <rFont val="Kruti Dev 010"/>
        <family val="0"/>
      </rPr>
      <t>¼d½</t>
    </r>
  </si>
  <si>
    <r>
      <t xml:space="preserve">B.9 </t>
    </r>
    <r>
      <rPr>
        <sz val="12"/>
        <rFont val="Kruti Dev 010"/>
        <family val="0"/>
      </rPr>
      <t>¼d½</t>
    </r>
  </si>
  <si>
    <t>Ñf"k çkS|ksfxdh çcU/k vfHkdj.k ¼vkRek½] uoknk dk çxfr çfrosnu</t>
  </si>
  <si>
    <r>
      <t xml:space="preserve">ekg&amp; twu] </t>
    </r>
    <r>
      <rPr>
        <b/>
        <sz val="12"/>
        <rFont val="Tahoma"/>
        <family val="2"/>
      </rPr>
      <t>2014</t>
    </r>
  </si>
  <si>
    <t>2014&amp;15 dk y{;</t>
  </si>
  <si>
    <t>fnukad 01-04-2014
dh vo'ks"k jkf'k</t>
  </si>
  <si>
    <t>o"kZ 2014&amp;15 dk çkIr jkf'k</t>
  </si>
  <si>
    <t>Jh fof/k /kku</t>
  </si>
  <si>
    <t>nygu@rsygu</t>
  </si>
  <si>
    <t>Ñf"k {ks=</t>
  </si>
  <si>
    <t>lEc) {ks=</t>
  </si>
  <si>
    <t>lCth</t>
  </si>
  <si>
    <t>eRL;ikyu</t>
  </si>
  <si>
    <t>nqX/k mRiknu</t>
  </si>
  <si>
    <t>A.</t>
  </si>
  <si>
    <t>B.</t>
  </si>
  <si>
    <t>(i)</t>
  </si>
  <si>
    <t>(a)</t>
  </si>
  <si>
    <t>(b)</t>
  </si>
  <si>
    <t>(ii)</t>
  </si>
  <si>
    <t>la[;k</t>
  </si>
  <si>
    <t>C.</t>
  </si>
  <si>
    <t>jkT; ds ckgj</t>
  </si>
  <si>
    <t>jkT; ds vUnj</t>
  </si>
  <si>
    <t>fo"k;</t>
  </si>
  <si>
    <t>frfFk</t>
  </si>
  <si>
    <t>i'kqikyu@nqX/k mRiknu</t>
  </si>
  <si>
    <t>e/kqeD[kh ikyu</t>
  </si>
  <si>
    <t>05-09 Aug</t>
  </si>
  <si>
    <t>Ñf"k çkS|ksfxdh çcU/k vfHkdj.k ¼vkRek½] uoknk</t>
  </si>
  <si>
    <t>Jh fof/k ls /kku dh [ksrh</t>
  </si>
  <si>
    <t>iku dh [ksrh</t>
  </si>
  <si>
    <t>20-30 July</t>
  </si>
  <si>
    <t>01-15 Aug</t>
  </si>
  <si>
    <t>20-30 Aug</t>
  </si>
  <si>
    <t>21-28 July</t>
  </si>
  <si>
    <t>l?ku ckxokuh</t>
  </si>
  <si>
    <t>Ñ"kd fgr lewg@
efgyk [kk| lqj{kk lewg</t>
  </si>
  <si>
    <t>xBu</t>
  </si>
  <si>
    <t>{kerk fuekZ.k ,oa n{krk fodkl</t>
  </si>
  <si>
    <t>Ñf"k ,oa lEc) {ks=</t>
  </si>
  <si>
    <t>July-Sep</t>
  </si>
  <si>
    <t>Jh fof/k ls /kku] lCth]
nqX/k mRiknu ,oa
cdjh ikyu</t>
  </si>
  <si>
    <t>vkxkeh ekg ds fo"k;okj] frfFkokj dk;ZØeksa dk foLr`r çfrosnu</t>
  </si>
  <si>
    <t>Sep-Nov</t>
  </si>
  <si>
    <t>lesfdr [ksrh</t>
  </si>
  <si>
    <r>
      <t xml:space="preserve">ekg&amp; tqykbZ] </t>
    </r>
    <r>
      <rPr>
        <b/>
        <sz val="12"/>
        <rFont val="Tahoma"/>
        <family val="2"/>
      </rPr>
      <t>2014</t>
    </r>
  </si>
  <si>
    <t>dk;ZØeksa ds fØ;kUo;u gsrq ftyk Ñf"k ink0 ls çkIr jkf'k</t>
  </si>
  <si>
    <t>V.</t>
  </si>
  <si>
    <r>
      <t xml:space="preserve">ekg&amp; vxLr] </t>
    </r>
    <r>
      <rPr>
        <b/>
        <sz val="12"/>
        <rFont val="Tahoma"/>
        <family val="2"/>
      </rPr>
      <t>2014</t>
    </r>
  </si>
  <si>
    <t>jkf'k</t>
  </si>
  <si>
    <t>C;kt</t>
  </si>
  <si>
    <t>State Plan
(SMS Salary)</t>
  </si>
  <si>
    <t>vkRek ;kstuk ds dsUnzka'k ,oa jkT;ka'k dh jkf'k dk 31-08-2014 rd C;kt lfgr fooj.k</t>
  </si>
  <si>
    <t>Ñf"k çkS|ksfxdh çcU/k vfHkdj.k ¼vkRek½] uoknkA</t>
  </si>
  <si>
    <r>
      <t xml:space="preserve">ekg&amp; flrEcj] </t>
    </r>
    <r>
      <rPr>
        <b/>
        <sz val="12"/>
        <rFont val="Tahoma"/>
        <family val="2"/>
      </rPr>
      <t>2014</t>
    </r>
  </si>
  <si>
    <t>Date</t>
  </si>
  <si>
    <t>Cheque</t>
  </si>
  <si>
    <t>Amount</t>
  </si>
  <si>
    <t>31.08.2013</t>
  </si>
  <si>
    <t>17.12.2013</t>
  </si>
  <si>
    <t>29.01.2014</t>
  </si>
  <si>
    <t>31.01.2014</t>
  </si>
  <si>
    <t>06.02.2014</t>
  </si>
  <si>
    <t>22.02.2014</t>
  </si>
  <si>
    <t>23.02.2014</t>
  </si>
  <si>
    <t>24.02.2014</t>
  </si>
  <si>
    <t>28.02.2014</t>
  </si>
  <si>
    <t>07.03.2014</t>
  </si>
  <si>
    <t>10.03.2014</t>
  </si>
  <si>
    <t>11.03.2014</t>
  </si>
  <si>
    <t>12.03.2014</t>
  </si>
  <si>
    <t>13.03.2014</t>
  </si>
  <si>
    <t>15.03.2014</t>
  </si>
  <si>
    <t>18.03.2014</t>
  </si>
  <si>
    <t>20.03.2014</t>
  </si>
  <si>
    <t>21.03.2014</t>
  </si>
  <si>
    <t>26.03.2014</t>
  </si>
  <si>
    <t>29.03.2014</t>
  </si>
  <si>
    <t>30.03.2014</t>
  </si>
  <si>
    <t>31.03.2014</t>
  </si>
  <si>
    <t>24.03.2014</t>
  </si>
  <si>
    <t>Bank Reconcilation Statement for the period 31.03.2014</t>
  </si>
  <si>
    <t>ATMA State Share S.B. A/c No. 2711000100264811</t>
  </si>
  <si>
    <t>Less : Cheque issued but not persented for payment</t>
  </si>
  <si>
    <t xml:space="preserve">Balance as per Pass book                                      </t>
  </si>
  <si>
    <t>Balance as per cash book as on 31.03.2014</t>
  </si>
  <si>
    <t>ATMA Central Share S.B. A/c No. 2711000100161921</t>
  </si>
  <si>
    <t>Add: Cheque deposited into bank
but not cleared/credited by bank</t>
  </si>
  <si>
    <t>ATMA NAWADA</t>
  </si>
  <si>
    <r>
      <t xml:space="preserve">ekg&amp; vDVwcj] </t>
    </r>
    <r>
      <rPr>
        <b/>
        <sz val="12"/>
        <rFont val="Tahoma"/>
        <family val="2"/>
      </rPr>
      <t>2014</t>
    </r>
  </si>
  <si>
    <t>cht xzke ;kstukUrxZr miyC/k jkf'k dk fooj.k</t>
  </si>
  <si>
    <t>fo'ks"k Qly ;kstukUrxZr miyC/k jkf'k dk fooj.k</t>
  </si>
  <si>
    <t>vkRek ;kstukUrxZr miyC/k jkf'k dk fooj.k</t>
  </si>
  <si>
    <r>
      <t xml:space="preserve">ekg&amp; uoEcj] </t>
    </r>
    <r>
      <rPr>
        <b/>
        <sz val="12"/>
        <rFont val="Tahoma"/>
        <family val="2"/>
      </rPr>
      <t>2014</t>
    </r>
  </si>
  <si>
    <t>lgk;d rduhdh çca/kd ¼LFkkiuk½</t>
  </si>
  <si>
    <t>lgk;d rduhdh çca/kd ¼vkWijs'kuy½</t>
  </si>
  <si>
    <t>S.No.</t>
  </si>
  <si>
    <t>Particular</t>
  </si>
  <si>
    <t>ATMA Scheme</t>
  </si>
  <si>
    <t>Advance Return</t>
  </si>
  <si>
    <t>Farmer Contribution</t>
  </si>
  <si>
    <t>Agriculture Technology Management Agency (ATMA), Nawada</t>
  </si>
  <si>
    <t>Central Share
(A)</t>
  </si>
  <si>
    <t>State Share
(B)</t>
  </si>
  <si>
    <t>PROJECT DIRECTOR
ATMA  NAWADA</t>
  </si>
  <si>
    <t>Fund given by DAO to operate
Kharif Mahotsav</t>
  </si>
  <si>
    <t>Bank Interest</t>
  </si>
  <si>
    <t>Group Affiliation Fee</t>
  </si>
  <si>
    <t>Sales of Old Newspaper</t>
  </si>
  <si>
    <t>Total Available Amount in Account
as on 30.11.2014</t>
  </si>
  <si>
    <t>`586279.45</t>
  </si>
  <si>
    <t>Balance Amount Details on 30.11.2014 (as per Cash Book)</t>
  </si>
  <si>
    <t>`118749.45</t>
  </si>
  <si>
    <r>
      <rPr>
        <sz val="14"/>
        <rFont val="Kruti Dev 010"/>
        <family val="0"/>
      </rPr>
      <t>g0@&amp;</t>
    </r>
    <r>
      <rPr>
        <b/>
        <sz val="14"/>
        <rFont val="Kruti Dev 010"/>
        <family val="0"/>
      </rPr>
      <t xml:space="preserve">
</t>
    </r>
    <r>
      <rPr>
        <sz val="12"/>
        <rFont val="Kruti Dev 010"/>
        <family val="0"/>
      </rPr>
      <t>¼v'ouh dqekj½</t>
    </r>
    <r>
      <rPr>
        <b/>
        <sz val="14"/>
        <rFont val="Kruti Dev 010"/>
        <family val="0"/>
      </rPr>
      <t xml:space="preserve">
ifj;kstuk funs'kd
vkRek] uoknkA</t>
    </r>
  </si>
  <si>
    <r>
      <t xml:space="preserve">çR;{k.k dk y{; ¼foÙkh; o"kZ &amp; </t>
    </r>
    <r>
      <rPr>
        <b/>
        <sz val="20"/>
        <rFont val="SimSun"/>
        <family val="0"/>
      </rPr>
      <t>2014-15)</t>
    </r>
    <r>
      <rPr>
        <b/>
        <sz val="20"/>
        <rFont val="Kruti Dev 030 Wide"/>
        <family val="0"/>
      </rPr>
      <t xml:space="preserve"> </t>
    </r>
  </si>
  <si>
    <r>
      <t xml:space="preserve">ekg&amp; fnlEcj] </t>
    </r>
    <r>
      <rPr>
        <b/>
        <sz val="12"/>
        <rFont val="Tahoma"/>
        <family val="2"/>
      </rPr>
      <t>2014</t>
    </r>
  </si>
  <si>
    <r>
      <t xml:space="preserve">
</t>
    </r>
    <r>
      <rPr>
        <sz val="12"/>
        <rFont val="Kruti Dev 010"/>
        <family val="0"/>
      </rPr>
      <t>¼v'ouh dqekj½</t>
    </r>
    <r>
      <rPr>
        <b/>
        <sz val="14"/>
        <rFont val="Kruti Dev 010"/>
        <family val="0"/>
      </rPr>
      <t xml:space="preserve">
ifj;kstuk funs'kd
vkRek] uoknkA</t>
    </r>
  </si>
  <si>
    <t>Statement of Expenditure/Unspent Amount upto 31.12.2014</t>
  </si>
  <si>
    <t>Opening Balance</t>
  </si>
  <si>
    <t>Fund Received</t>
  </si>
  <si>
    <t>Total Fund</t>
  </si>
  <si>
    <t>Total Expenditure</t>
  </si>
  <si>
    <t>Unspent Amount</t>
  </si>
  <si>
    <t>Central</t>
  </si>
  <si>
    <t>State</t>
  </si>
  <si>
    <t>PROJECT DIRECTOR
ATMA NAWADA</t>
  </si>
  <si>
    <t>fnukad
01-04-2014
dh vo'ks"k
jkf'k</t>
  </si>
  <si>
    <t>State Plan</t>
  </si>
  <si>
    <r>
      <t xml:space="preserve">ekg&amp; tuojh] </t>
    </r>
    <r>
      <rPr>
        <b/>
        <sz val="12"/>
        <rFont val="Tahoma"/>
        <family val="2"/>
      </rPr>
      <t>2014</t>
    </r>
  </si>
  <si>
    <t>uksV &amp; jkf'k miyC/k ugha jgus ds dkj.k Ñf"k {ks= esa vk;ksftr çR;{k.kksa ls lEcfU/kr miknkuksa dk Hkqxrku yfEcr gSA</t>
  </si>
  <si>
    <t>Statement of Expenditure/Unspent Amount upto 30.01.2015</t>
  </si>
  <si>
    <t>vçSy</t>
  </si>
  <si>
    <t>ebZ</t>
  </si>
  <si>
    <t>twu</t>
  </si>
  <si>
    <t>tqykbZ</t>
  </si>
  <si>
    <t>vxLr</t>
  </si>
  <si>
    <t>flrEcj</t>
  </si>
  <si>
    <t>vDVwcj</t>
  </si>
  <si>
    <t>uoEcj</t>
  </si>
  <si>
    <t>fnlEcj</t>
  </si>
  <si>
    <t>tuojh</t>
  </si>
  <si>
    <t>Qjojh</t>
  </si>
  <si>
    <t>ekpZ</t>
  </si>
  <si>
    <r>
      <t xml:space="preserve">B.9 </t>
    </r>
    <r>
      <rPr>
        <sz val="14"/>
        <rFont val="Kruti Dev 010"/>
        <family val="0"/>
      </rPr>
      <t>¼d½</t>
    </r>
  </si>
  <si>
    <t>dqy</t>
  </si>
  <si>
    <t>Month</t>
  </si>
  <si>
    <t>Topic of Training</t>
  </si>
  <si>
    <t>No. of Participants</t>
  </si>
  <si>
    <t>Training Duration</t>
  </si>
  <si>
    <t>Venue of Training</t>
  </si>
  <si>
    <t>Training Output</t>
  </si>
  <si>
    <t>Male</t>
  </si>
  <si>
    <t>Female</t>
  </si>
  <si>
    <t>Nil</t>
  </si>
  <si>
    <t>Animal Husbandary</t>
  </si>
  <si>
    <t>From</t>
  </si>
  <si>
    <t>To</t>
  </si>
  <si>
    <t>Deen Dayal Uppdhyay
Pashuchikatsa Vishwavidyalyay Evam Gau Anusandhan Sandhan</t>
  </si>
  <si>
    <r>
      <t xml:space="preserve">dk;ZØeksa ds fØ;kUo;u gsrq </t>
    </r>
    <r>
      <rPr>
        <b/>
        <u val="single"/>
        <sz val="12"/>
        <rFont val="Kruti Dev 010"/>
        <family val="0"/>
      </rPr>
      <t>jkT; ;kstuk</t>
    </r>
    <r>
      <rPr>
        <b/>
        <sz val="12"/>
        <rFont val="Kruti Dev 010"/>
        <family val="0"/>
      </rPr>
      <t xml:space="preserve"> ls gLrkarfjr jkf'k</t>
    </r>
  </si>
  <si>
    <t>Statement of Expenditure/Unspent Amount upto 28.02.2015</t>
  </si>
  <si>
    <t>Statement of Expenditure/Unspent Amount upto 15.03.2015</t>
  </si>
  <si>
    <t>Expenditure details of State Plan</t>
  </si>
  <si>
    <t>ATMA Yojna</t>
  </si>
  <si>
    <t>Honourium of Staff</t>
  </si>
  <si>
    <t>Seed Village farmer training (Kharif)</t>
  </si>
  <si>
    <t>Seed Village farmer training (Rabi)</t>
  </si>
  <si>
    <r>
      <t xml:space="preserve">ekg&amp; Qjojh] </t>
    </r>
    <r>
      <rPr>
        <b/>
        <sz val="12"/>
        <rFont val="Tahoma"/>
        <family val="2"/>
      </rPr>
      <t>2015</t>
    </r>
  </si>
  <si>
    <r>
      <t xml:space="preserve">ekg&amp; ekpZ] </t>
    </r>
    <r>
      <rPr>
        <b/>
        <sz val="12"/>
        <rFont val="Tahoma"/>
        <family val="2"/>
      </rPr>
      <t>2015</t>
    </r>
  </si>
  <si>
    <t>xr o"kZ esa fufeZr o`rfp= dk Hkqxrku</t>
  </si>
  <si>
    <t>Bank Reconcilation Statement for the period 31.03.2015</t>
  </si>
  <si>
    <t>30.01.2015</t>
  </si>
  <si>
    <t>10.02.2015</t>
  </si>
  <si>
    <t>16.02.2015</t>
  </si>
  <si>
    <t>18.02.2015</t>
  </si>
  <si>
    <t>28.02.2015</t>
  </si>
  <si>
    <t>17.03.2015</t>
  </si>
  <si>
    <t>19.03.2015</t>
  </si>
  <si>
    <t>21.03.2015</t>
  </si>
  <si>
    <t>24.03.2015</t>
  </si>
  <si>
    <t>31.03.2015</t>
  </si>
  <si>
    <t>ATMA State Share S.B. A/c No. 2711000100161921</t>
  </si>
  <si>
    <t>Balance as per cash book</t>
  </si>
  <si>
    <t>Add Bank charges (not entered in cash book)</t>
  </si>
  <si>
    <t>ATMA State Plan S.B. A/c No. 1250104000003551</t>
  </si>
  <si>
    <t>Balance as per cash book as on 31.03.2015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</si>
</sst>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"/>
    <numFmt numFmtId="168" formatCode="0.000000"/>
    <numFmt numFmtId="169" formatCode="&quot;$&quot;#,##0.0000"/>
    <numFmt numFmtId="170" formatCode="&quot;$&quot;#,##0.00000"/>
    <numFmt numFmtId="171" formatCode="#,##0.00000"/>
  </numFmts>
  <fonts count="90">
    <font>
      <sz val="10"/>
      <name val="Arial"/>
      <family val="0"/>
    </font>
    <font>
      <sz val="8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2"/>
      <name val="Kruti Dev 020 Wide"/>
      <family val="0"/>
    </font>
    <font>
      <b/>
      <sz val="10"/>
      <name val="Tahoma"/>
      <family val="2"/>
    </font>
    <font>
      <b/>
      <sz val="12"/>
      <name val="Times New Roman"/>
      <family val="1"/>
    </font>
    <font>
      <sz val="10"/>
      <name val="Tahoma"/>
      <family val="2"/>
    </font>
    <font>
      <b/>
      <sz val="16"/>
      <name val="Kruti Dev 010"/>
      <family val="0"/>
    </font>
    <font>
      <sz val="8"/>
      <name val="Tahoma"/>
      <family val="2"/>
    </font>
    <font>
      <b/>
      <sz val="14"/>
      <name val="Kruti Dev 030 Wide"/>
      <family val="0"/>
    </font>
    <font>
      <b/>
      <sz val="14"/>
      <name val="Kruti Dev 020"/>
      <family val="0"/>
    </font>
    <font>
      <b/>
      <sz val="11"/>
      <name val="Tahoma"/>
      <family val="2"/>
    </font>
    <font>
      <b/>
      <sz val="11"/>
      <name val="Kruti Dev 010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Kruti Dev 010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Kruti Dev 010"/>
      <family val="0"/>
    </font>
    <font>
      <b/>
      <sz val="14"/>
      <name val="Kruti Dev 010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Tahoma"/>
      <family val="2"/>
    </font>
    <font>
      <b/>
      <i/>
      <sz val="10"/>
      <name val="Arial"/>
      <family val="2"/>
    </font>
    <font>
      <b/>
      <i/>
      <sz val="11"/>
      <color indexed="10"/>
      <name val="Times New Roman"/>
      <family val="1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6"/>
      <name val="Kruti Dev 010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Kruti Dev 010"/>
      <family val="0"/>
    </font>
    <font>
      <b/>
      <sz val="11"/>
      <name val="Times New Roman"/>
      <family val="1"/>
    </font>
    <font>
      <b/>
      <sz val="12"/>
      <name val="Tahoma"/>
      <family val="2"/>
    </font>
    <font>
      <b/>
      <sz val="16"/>
      <name val="Kruti Dev 020"/>
      <family val="0"/>
    </font>
    <font>
      <b/>
      <sz val="20"/>
      <name val="Kruti Dev 030 Wid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Kruti Dev 090 Wide"/>
      <family val="0"/>
    </font>
    <font>
      <b/>
      <sz val="16"/>
      <name val="Kruti Dev 100 "/>
      <family val="0"/>
    </font>
    <font>
      <b/>
      <sz val="20"/>
      <name val="Kruti Dev 040 Wide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b/>
      <sz val="16"/>
      <name val="Indian Rupe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sz val="20"/>
      <name val="SimSun"/>
      <family val="0"/>
    </font>
    <font>
      <b/>
      <i/>
      <u val="single"/>
      <sz val="12"/>
      <name val="Arial"/>
      <family val="2"/>
    </font>
    <font>
      <b/>
      <i/>
      <sz val="16"/>
      <name val="Kruti Dev 010"/>
      <family val="0"/>
    </font>
    <font>
      <sz val="11"/>
      <name val="Times New Roman"/>
      <family val="1"/>
    </font>
    <font>
      <b/>
      <u val="single"/>
      <sz val="12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vertical="center" textRotation="90"/>
    </xf>
    <xf numFmtId="1" fontId="7" fillId="0" borderId="10" xfId="0" applyNumberFormat="1" applyFont="1" applyBorder="1" applyAlignment="1">
      <alignment vertical="center"/>
    </xf>
    <xf numFmtId="167" fontId="7" fillId="0" borderId="10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14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center" textRotation="90"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2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textRotation="90" wrapText="1"/>
    </xf>
    <xf numFmtId="0" fontId="23" fillId="0" borderId="10" xfId="0" applyFont="1" applyBorder="1" applyAlignment="1">
      <alignment vertical="center" textRotation="90"/>
    </xf>
    <xf numFmtId="0" fontId="13" fillId="0" borderId="16" xfId="0" applyFont="1" applyBorder="1" applyAlignment="1">
      <alignment vertical="center"/>
    </xf>
    <xf numFmtId="164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164" fontId="27" fillId="0" borderId="17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4" fontId="28" fillId="0" borderId="10" xfId="0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4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171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wrapText="1"/>
    </xf>
    <xf numFmtId="0" fontId="10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7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4" fontId="17" fillId="0" borderId="0" xfId="0" applyNumberFormat="1" applyFont="1" applyAlignment="1">
      <alignment/>
    </xf>
    <xf numFmtId="0" fontId="39" fillId="0" borderId="0" xfId="0" applyFont="1" applyBorder="1" applyAlignment="1">
      <alignment horizontal="center" vertical="center"/>
    </xf>
    <xf numFmtId="4" fontId="39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2" fontId="4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textRotation="90"/>
    </xf>
    <xf numFmtId="2" fontId="50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 vertical="center"/>
    </xf>
    <xf numFmtId="164" fontId="21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52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5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textRotation="90"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vertical="center"/>
    </xf>
    <xf numFmtId="2" fontId="19" fillId="0" borderId="11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vertical="center"/>
    </xf>
    <xf numFmtId="2" fontId="54" fillId="0" borderId="10" xfId="0" applyNumberFormat="1" applyFont="1" applyBorder="1" applyAlignment="1">
      <alignment vertical="center"/>
    </xf>
    <xf numFmtId="164" fontId="54" fillId="0" borderId="10" xfId="0" applyNumberFormat="1" applyFont="1" applyBorder="1" applyAlignment="1">
      <alignment/>
    </xf>
    <xf numFmtId="164" fontId="54" fillId="0" borderId="10" xfId="0" applyNumberFormat="1" applyFont="1" applyBorder="1" applyAlignment="1">
      <alignment vertical="center"/>
    </xf>
    <xf numFmtId="164" fontId="54" fillId="0" borderId="10" xfId="0" applyNumberFormat="1" applyFont="1" applyBorder="1" applyAlignment="1">
      <alignment vertical="center" textRotation="90"/>
    </xf>
    <xf numFmtId="164" fontId="54" fillId="0" borderId="11" xfId="0" applyNumberFormat="1" applyFont="1" applyBorder="1" applyAlignment="1">
      <alignment vertical="center"/>
    </xf>
    <xf numFmtId="164" fontId="54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2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27" xfId="0" applyFont="1" applyBorder="1" applyAlignment="1">
      <alignment horizontal="center"/>
    </xf>
    <xf numFmtId="164" fontId="28" fillId="0" borderId="1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28" fillId="0" borderId="20" xfId="0" applyNumberFormat="1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130" zoomScaleNormal="130" zoomScalePageLayoutView="0" workbookViewId="0" topLeftCell="A3">
      <selection activeCell="C22" sqref="C22"/>
    </sheetView>
  </sheetViews>
  <sheetFormatPr defaultColWidth="9.140625" defaultRowHeight="12.75"/>
  <cols>
    <col min="1" max="1" width="13.28125" style="0" customWidth="1"/>
    <col min="2" max="2" width="21.140625" style="0" customWidth="1"/>
    <col min="3" max="3" width="18.421875" style="0" customWidth="1"/>
    <col min="4" max="4" width="11.7109375" style="0" bestFit="1" customWidth="1"/>
  </cols>
  <sheetData>
    <row r="1" spans="1:4" s="101" customFormat="1" ht="23.25">
      <c r="A1" s="190" t="s">
        <v>328</v>
      </c>
      <c r="B1" s="190"/>
      <c r="C1" s="190"/>
      <c r="D1" s="190"/>
    </row>
    <row r="2" spans="1:4" s="101" customFormat="1" ht="23.25" customHeight="1">
      <c r="A2" s="191" t="s">
        <v>409</v>
      </c>
      <c r="B2" s="191"/>
      <c r="C2" s="191"/>
      <c r="D2" s="191"/>
    </row>
    <row r="3" spans="1:4" s="101" customFormat="1" ht="23.25" customHeight="1">
      <c r="A3" s="192" t="s">
        <v>423</v>
      </c>
      <c r="B3" s="193"/>
      <c r="C3" s="193"/>
      <c r="D3" s="194"/>
    </row>
    <row r="4" spans="1:4" s="101" customFormat="1" ht="12.75">
      <c r="A4" s="195" t="s">
        <v>324</v>
      </c>
      <c r="B4" s="195"/>
      <c r="C4" s="195"/>
      <c r="D4" s="125">
        <v>6643631</v>
      </c>
    </row>
    <row r="5" spans="1:4" s="101" customFormat="1" ht="20.25" customHeight="1">
      <c r="A5" s="195" t="s">
        <v>323</v>
      </c>
      <c r="B5" s="195"/>
      <c r="C5" s="195"/>
      <c r="D5" s="195"/>
    </row>
    <row r="6" spans="1:4" ht="12.75">
      <c r="A6" s="128" t="s">
        <v>295</v>
      </c>
      <c r="B6" s="128" t="s">
        <v>296</v>
      </c>
      <c r="C6" s="128" t="s">
        <v>297</v>
      </c>
      <c r="D6" s="128"/>
    </row>
    <row r="7" spans="1:4" ht="12.75">
      <c r="A7" s="126" t="s">
        <v>319</v>
      </c>
      <c r="B7" s="126">
        <v>2669</v>
      </c>
      <c r="C7" s="129">
        <v>9680</v>
      </c>
      <c r="D7" s="129"/>
    </row>
    <row r="8" spans="1:4" ht="12.75">
      <c r="A8" s="126" t="s">
        <v>319</v>
      </c>
      <c r="B8" s="126">
        <v>2670</v>
      </c>
      <c r="C8" s="129">
        <v>7260</v>
      </c>
      <c r="D8" s="129"/>
    </row>
    <row r="9" spans="1:4" ht="12.75">
      <c r="A9" s="126"/>
      <c r="B9" s="126"/>
      <c r="C9" s="129"/>
      <c r="D9" s="130">
        <f>SUM(C7:C9)</f>
        <v>16940</v>
      </c>
    </row>
    <row r="10" spans="1:4" ht="12.75">
      <c r="A10" s="126"/>
      <c r="B10" s="126"/>
      <c r="C10" s="126"/>
      <c r="D10" s="130">
        <f>D4-D9</f>
        <v>6626691</v>
      </c>
    </row>
    <row r="11" spans="1:4" ht="26.25" customHeight="1">
      <c r="A11" s="196" t="s">
        <v>327</v>
      </c>
      <c r="B11" s="196"/>
      <c r="C11" s="196"/>
      <c r="D11" s="130">
        <v>1086281</v>
      </c>
    </row>
    <row r="12" spans="1:4" ht="12.75">
      <c r="A12" s="189" t="s">
        <v>424</v>
      </c>
      <c r="B12" s="126"/>
      <c r="C12" s="126"/>
      <c r="D12" s="130">
        <f>SUM(D11,D10)</f>
        <v>7712972</v>
      </c>
    </row>
  </sheetData>
  <sheetProtection/>
  <mergeCells count="6">
    <mergeCell ref="A1:D1"/>
    <mergeCell ref="A2:D2"/>
    <mergeCell ref="A3:D3"/>
    <mergeCell ref="A4:C4"/>
    <mergeCell ref="A5:D5"/>
    <mergeCell ref="A11:C11"/>
  </mergeCells>
  <printOptions/>
  <pageMargins left="0.7" right="0.7" top="0.5" bottom="0.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A30" sqref="A30:IV30"/>
    </sheetView>
  </sheetViews>
  <sheetFormatPr defaultColWidth="9.140625" defaultRowHeight="12.75"/>
  <cols>
    <col min="1" max="1" width="7.00390625" style="101" bestFit="1" customWidth="1"/>
    <col min="2" max="2" width="50.8515625" style="0" customWidth="1"/>
    <col min="3" max="3" width="5.421875" style="0" bestFit="1" customWidth="1"/>
    <col min="4" max="4" width="10.7109375" style="0" bestFit="1" customWidth="1"/>
    <col min="5" max="7" width="9.57421875" style="0" bestFit="1" customWidth="1"/>
    <col min="8" max="8" width="10.14062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9.57421875" style="0" bestFit="1" customWidth="1"/>
    <col min="13" max="13" width="5.421875" style="0" bestFit="1" customWidth="1"/>
    <col min="14" max="15" width="9.57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406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63">
      <c r="A3" s="205" t="s">
        <v>72</v>
      </c>
      <c r="B3" s="206"/>
      <c r="C3" s="198" t="s">
        <v>243</v>
      </c>
      <c r="D3" s="198"/>
      <c r="E3" s="10" t="s">
        <v>366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 customHeight="1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2">
        <v>0</v>
      </c>
      <c r="G7" s="12">
        <v>0</v>
      </c>
      <c r="H7" s="12">
        <f>SUM(E7,F7,G7)</f>
        <v>0</v>
      </c>
      <c r="I7" s="116">
        <v>0</v>
      </c>
      <c r="J7" s="17">
        <v>0</v>
      </c>
      <c r="K7" s="9">
        <v>0</v>
      </c>
      <c r="L7" s="17">
        <v>0</v>
      </c>
      <c r="M7" s="9">
        <v>0</v>
      </c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12"/>
      <c r="G8" s="12"/>
      <c r="H8" s="12"/>
      <c r="I8" s="116"/>
      <c r="J8" s="12"/>
      <c r="K8" s="9"/>
      <c r="L8" s="9"/>
      <c r="M8" s="9"/>
      <c r="N8" s="12"/>
      <c r="O8" s="12">
        <f aca="true" t="shared" si="0" ref="O8:O58">H8-N8</f>
        <v>0</v>
      </c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2">
        <v>0.679</v>
      </c>
      <c r="G9" s="12">
        <v>0.321</v>
      </c>
      <c r="H9" s="12">
        <f aca="true" t="shared" si="1" ref="H9:H58">SUM(E9,F9,G9)</f>
        <v>1.04846</v>
      </c>
      <c r="I9" s="116">
        <v>70</v>
      </c>
      <c r="J9" s="17">
        <v>0.25</v>
      </c>
      <c r="K9" s="9">
        <v>0</v>
      </c>
      <c r="L9" s="12">
        <v>0</v>
      </c>
      <c r="M9" s="9">
        <v>70</v>
      </c>
      <c r="N9" s="12">
        <f>SUM(J9,L9)</f>
        <v>0.25</v>
      </c>
      <c r="O9" s="12">
        <f t="shared" si="0"/>
        <v>0.79846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2">
        <v>0.679</v>
      </c>
      <c r="G10" s="12">
        <v>0.321</v>
      </c>
      <c r="H10" s="12">
        <f t="shared" si="1"/>
        <v>1.53504</v>
      </c>
      <c r="I10" s="116">
        <v>52</v>
      </c>
      <c r="J10" s="12">
        <v>0.08679</v>
      </c>
      <c r="K10" s="9">
        <v>0</v>
      </c>
      <c r="L10" s="12">
        <v>0</v>
      </c>
      <c r="M10" s="9">
        <v>52</v>
      </c>
      <c r="N10" s="12">
        <f>SUM(J10,L10)</f>
        <v>0.08679</v>
      </c>
      <c r="O10" s="12">
        <f t="shared" si="0"/>
        <v>1.44825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2">
        <v>8.827</v>
      </c>
      <c r="G11" s="12">
        <v>4.173</v>
      </c>
      <c r="H11" s="12">
        <f t="shared" si="1"/>
        <v>13.0006</v>
      </c>
      <c r="I11" s="116">
        <v>4309</v>
      </c>
      <c r="J11" s="12">
        <v>12.87495</v>
      </c>
      <c r="K11" s="9">
        <v>0</v>
      </c>
      <c r="L11" s="12">
        <v>0</v>
      </c>
      <c r="M11" s="9">
        <v>4309</v>
      </c>
      <c r="N11" s="12">
        <f>SUM(J11,L11)</f>
        <v>12.87495</v>
      </c>
      <c r="O11" s="12">
        <f t="shared" si="0"/>
        <v>0.12565000000000026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2"/>
      <c r="G12" s="12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2">
        <v>0</v>
      </c>
      <c r="G13" s="12">
        <v>0</v>
      </c>
      <c r="H13" s="12">
        <f t="shared" si="1"/>
        <v>0</v>
      </c>
      <c r="I13" s="116">
        <v>840</v>
      </c>
      <c r="J13" s="17">
        <v>0</v>
      </c>
      <c r="K13" s="9">
        <v>0</v>
      </c>
      <c r="L13" s="12">
        <v>0</v>
      </c>
      <c r="M13" s="9">
        <v>840</v>
      </c>
      <c r="N13" s="12">
        <f>SUM(J13,L13)</f>
        <v>0</v>
      </c>
      <c r="O13" s="12">
        <f t="shared" si="0"/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2">
        <v>0</v>
      </c>
      <c r="G14" s="12">
        <v>0</v>
      </c>
      <c r="H14" s="12">
        <f t="shared" si="1"/>
        <v>0.03367</v>
      </c>
      <c r="I14" s="116">
        <v>20</v>
      </c>
      <c r="J14" s="17">
        <v>0</v>
      </c>
      <c r="K14" s="9">
        <v>420</v>
      </c>
      <c r="L14" s="12">
        <v>16.779</v>
      </c>
      <c r="M14" s="9">
        <v>440</v>
      </c>
      <c r="N14" s="12">
        <f>SUM(J14,L14)</f>
        <v>16.779</v>
      </c>
      <c r="O14" s="12">
        <f t="shared" si="0"/>
        <v>-16.74533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2"/>
      <c r="G15" s="12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2"/>
      <c r="G16" s="12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2">
        <v>2.037</v>
      </c>
      <c r="G17" s="12">
        <v>0.963</v>
      </c>
      <c r="H17" s="12">
        <f t="shared" si="1"/>
        <v>3.0994</v>
      </c>
      <c r="I17" s="116">
        <v>588</v>
      </c>
      <c r="J17" s="12">
        <v>3.594</v>
      </c>
      <c r="K17" s="9">
        <v>0</v>
      </c>
      <c r="L17" s="12">
        <v>0</v>
      </c>
      <c r="M17" s="26">
        <v>588</v>
      </c>
      <c r="N17" s="12">
        <f>SUM(J17,L17)</f>
        <v>3.594</v>
      </c>
      <c r="O17" s="12">
        <f t="shared" si="0"/>
        <v>-0.4945999999999997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2">
        <v>0.679</v>
      </c>
      <c r="G18" s="12">
        <v>0.321</v>
      </c>
      <c r="H18" s="12">
        <f t="shared" si="1"/>
        <v>1.00123</v>
      </c>
      <c r="I18" s="116">
        <v>142</v>
      </c>
      <c r="J18" s="12">
        <v>0.45646</v>
      </c>
      <c r="K18" s="9">
        <v>736</v>
      </c>
      <c r="L18" s="12">
        <v>2.498</v>
      </c>
      <c r="M18" s="9">
        <v>878</v>
      </c>
      <c r="N18" s="12">
        <f>SUM(J18,L18)</f>
        <v>2.95446</v>
      </c>
      <c r="O18" s="12">
        <f t="shared" si="0"/>
        <v>-1.95323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2">
        <v>0.679</v>
      </c>
      <c r="G19" s="12">
        <v>0.321</v>
      </c>
      <c r="H19" s="12">
        <f t="shared" si="1"/>
        <v>1.30119</v>
      </c>
      <c r="I19" s="116">
        <v>605</v>
      </c>
      <c r="J19" s="12">
        <v>0.7678</v>
      </c>
      <c r="K19" s="9">
        <v>200</v>
      </c>
      <c r="L19" s="12">
        <v>0.2322</v>
      </c>
      <c r="M19" s="9">
        <v>805</v>
      </c>
      <c r="N19" s="12">
        <f>SUM(J19,L19)</f>
        <v>1</v>
      </c>
      <c r="O19" s="12">
        <f t="shared" si="0"/>
        <v>0.30119000000000007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2"/>
      <c r="G20" s="12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2">
        <v>0.679</v>
      </c>
      <c r="G21" s="12">
        <v>0.321</v>
      </c>
      <c r="H21" s="12">
        <f t="shared" si="1"/>
        <v>1</v>
      </c>
      <c r="I21" s="116">
        <v>55</v>
      </c>
      <c r="J21" s="12">
        <v>1.12902</v>
      </c>
      <c r="K21" s="9">
        <v>47</v>
      </c>
      <c r="L21" s="12">
        <v>0.85</v>
      </c>
      <c r="M21" s="9">
        <v>102</v>
      </c>
      <c r="N21" s="12">
        <f>SUM(J21,L21)</f>
        <v>1.9790199999999998</v>
      </c>
      <c r="O21" s="12">
        <f t="shared" si="0"/>
        <v>-0.9790199999999998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2">
        <v>0</v>
      </c>
      <c r="G22" s="12">
        <v>0</v>
      </c>
      <c r="H22" s="12">
        <f t="shared" si="1"/>
        <v>1.30619</v>
      </c>
      <c r="I22" s="116">
        <v>0</v>
      </c>
      <c r="J22" s="17">
        <v>0</v>
      </c>
      <c r="K22" s="9">
        <v>0</v>
      </c>
      <c r="L22" s="12">
        <v>0</v>
      </c>
      <c r="M22" s="9">
        <v>0</v>
      </c>
      <c r="N22" s="12">
        <f>SUM(J22,L22)</f>
        <v>0</v>
      </c>
      <c r="O22" s="12">
        <f t="shared" si="0"/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>
        <v>0</v>
      </c>
      <c r="F23" s="12">
        <v>0</v>
      </c>
      <c r="G23" s="12">
        <v>0</v>
      </c>
      <c r="H23" s="12">
        <f t="shared" si="1"/>
        <v>0</v>
      </c>
      <c r="I23" s="116">
        <v>0</v>
      </c>
      <c r="J23" s="17">
        <v>0</v>
      </c>
      <c r="K23" s="9">
        <v>5</v>
      </c>
      <c r="L23" s="12">
        <v>0.15</v>
      </c>
      <c r="M23" s="9">
        <v>5</v>
      </c>
      <c r="N23" s="12">
        <f>SUM(J23,L23)</f>
        <v>0.15</v>
      </c>
      <c r="O23" s="12">
        <f t="shared" si="0"/>
        <v>-0.15</v>
      </c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2">
        <v>0</v>
      </c>
      <c r="G24" s="12">
        <v>0</v>
      </c>
      <c r="H24" s="12">
        <f t="shared" si="1"/>
        <v>0.27675</v>
      </c>
      <c r="I24" s="116">
        <v>0</v>
      </c>
      <c r="J24" s="17">
        <v>0</v>
      </c>
      <c r="K24" s="9">
        <v>0</v>
      </c>
      <c r="L24" s="12">
        <v>0</v>
      </c>
      <c r="M24" s="9">
        <v>0</v>
      </c>
      <c r="N24" s="12">
        <f>SUM(J24,L24)</f>
        <v>0</v>
      </c>
      <c r="O24" s="12">
        <f t="shared" si="0"/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>
        <v>0</v>
      </c>
      <c r="F25" s="12">
        <v>0</v>
      </c>
      <c r="G25" s="12">
        <v>0</v>
      </c>
      <c r="H25" s="12">
        <f t="shared" si="1"/>
        <v>0</v>
      </c>
      <c r="I25" s="116">
        <v>0</v>
      </c>
      <c r="J25" s="12">
        <v>0</v>
      </c>
      <c r="K25" s="9">
        <v>0</v>
      </c>
      <c r="L25" s="12">
        <v>0</v>
      </c>
      <c r="M25" s="9">
        <v>0</v>
      </c>
      <c r="N25" s="12">
        <f>SUM(J25,L25)</f>
        <v>0</v>
      </c>
      <c r="O25" s="12">
        <f t="shared" si="0"/>
        <v>0</v>
      </c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2"/>
      <c r="G26" s="12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2">
        <v>1.358</v>
      </c>
      <c r="G27" s="12">
        <v>0.642</v>
      </c>
      <c r="H27" s="12">
        <f t="shared" si="1"/>
        <v>2</v>
      </c>
      <c r="I27" s="116">
        <v>1</v>
      </c>
      <c r="J27" s="17">
        <v>2</v>
      </c>
      <c r="K27" s="9">
        <v>1</v>
      </c>
      <c r="L27" s="12">
        <v>1</v>
      </c>
      <c r="M27" s="9">
        <v>2</v>
      </c>
      <c r="N27" s="12">
        <f>SUM(J27,L27)</f>
        <v>3</v>
      </c>
      <c r="O27" s="12">
        <f t="shared" si="0"/>
        <v>-1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2">
        <v>2.512</v>
      </c>
      <c r="G28" s="12">
        <v>1.188</v>
      </c>
      <c r="H28" s="12">
        <f t="shared" si="1"/>
        <v>3.70397</v>
      </c>
      <c r="I28" s="116">
        <v>0</v>
      </c>
      <c r="J28" s="12">
        <v>3.40116</v>
      </c>
      <c r="K28" s="9">
        <v>0</v>
      </c>
      <c r="L28" s="12">
        <v>0</v>
      </c>
      <c r="M28" s="9">
        <v>0</v>
      </c>
      <c r="N28" s="12">
        <f>SUM(J28,L28)</f>
        <v>3.40116</v>
      </c>
      <c r="O28" s="12">
        <f t="shared" si="0"/>
        <v>0.30281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>
        <v>0</v>
      </c>
      <c r="F29" s="12">
        <v>0</v>
      </c>
      <c r="G29" s="12">
        <v>0</v>
      </c>
      <c r="H29" s="12">
        <f t="shared" si="1"/>
        <v>0</v>
      </c>
      <c r="I29" s="116">
        <v>0</v>
      </c>
      <c r="J29" s="17">
        <v>0</v>
      </c>
      <c r="K29" s="9">
        <v>0</v>
      </c>
      <c r="L29" s="12">
        <v>0</v>
      </c>
      <c r="M29" s="9">
        <v>0</v>
      </c>
      <c r="N29" s="12">
        <f>SUM(J29,L29)</f>
        <v>0</v>
      </c>
      <c r="O29" s="12">
        <f t="shared" si="0"/>
        <v>0</v>
      </c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2">
        <v>0</v>
      </c>
      <c r="G30" s="12">
        <v>0</v>
      </c>
      <c r="H30" s="12">
        <f t="shared" si="1"/>
        <v>1.52</v>
      </c>
      <c r="I30" s="116">
        <v>1</v>
      </c>
      <c r="J30" s="12">
        <v>1.04016</v>
      </c>
      <c r="K30" s="9">
        <v>8</v>
      </c>
      <c r="L30" s="12">
        <v>0.5</v>
      </c>
      <c r="M30" s="9">
        <v>9</v>
      </c>
      <c r="N30" s="12">
        <f>SUM(J30,L30)</f>
        <v>1.54016</v>
      </c>
      <c r="O30" s="12">
        <f t="shared" si="0"/>
        <v>-0.020159999999999956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2"/>
      <c r="G31" s="12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2">
        <v>0.135</v>
      </c>
      <c r="G32" s="12">
        <v>0.065</v>
      </c>
      <c r="H32" s="12">
        <f t="shared" si="1"/>
        <v>0.2</v>
      </c>
      <c r="I32" s="116">
        <v>1</v>
      </c>
      <c r="J32" s="17">
        <v>0.2</v>
      </c>
      <c r="K32" s="9">
        <v>1</v>
      </c>
      <c r="L32" s="12">
        <v>0.2</v>
      </c>
      <c r="M32" s="9">
        <v>2</v>
      </c>
      <c r="N32" s="12">
        <f>SUM(J32,L32)</f>
        <v>0.4</v>
      </c>
      <c r="O32" s="12">
        <f t="shared" si="0"/>
        <v>-0.2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2">
        <v>0</v>
      </c>
      <c r="G33" s="12">
        <v>0</v>
      </c>
      <c r="H33" s="12">
        <f t="shared" si="1"/>
        <v>0.19927</v>
      </c>
      <c r="I33" s="116">
        <v>0</v>
      </c>
      <c r="J33" s="17">
        <v>0</v>
      </c>
      <c r="K33" s="9">
        <v>0</v>
      </c>
      <c r="L33" s="12">
        <v>0</v>
      </c>
      <c r="M33" s="9">
        <v>0</v>
      </c>
      <c r="N33" s="12">
        <f>SUM(J33,L33)</f>
        <v>0</v>
      </c>
      <c r="O33" s="12">
        <f t="shared" si="0"/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>
        <v>0</v>
      </c>
      <c r="F34" s="12">
        <v>0</v>
      </c>
      <c r="G34" s="12">
        <v>0</v>
      </c>
      <c r="H34" s="12">
        <f t="shared" si="1"/>
        <v>0</v>
      </c>
      <c r="I34" s="116">
        <v>0</v>
      </c>
      <c r="J34" s="17">
        <v>0</v>
      </c>
      <c r="K34" s="9">
        <v>0</v>
      </c>
      <c r="L34" s="12">
        <v>0</v>
      </c>
      <c r="M34" s="9">
        <v>0</v>
      </c>
      <c r="N34" s="12">
        <v>0</v>
      </c>
      <c r="O34" s="12">
        <f t="shared" si="0"/>
        <v>0</v>
      </c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2">
        <v>2.308</v>
      </c>
      <c r="G35" s="12">
        <v>1.092</v>
      </c>
      <c r="H35" s="12">
        <f t="shared" si="1"/>
        <v>3.40205</v>
      </c>
      <c r="I35" s="116">
        <v>0</v>
      </c>
      <c r="J35" s="12">
        <v>3.30528</v>
      </c>
      <c r="K35" s="9">
        <v>0</v>
      </c>
      <c r="L35" s="12">
        <v>0</v>
      </c>
      <c r="M35" s="9">
        <v>0</v>
      </c>
      <c r="N35" s="12">
        <f>SUM(J35,L35)</f>
        <v>3.30528</v>
      </c>
      <c r="O35" s="12">
        <f t="shared" si="0"/>
        <v>0.0967699999999998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2">
        <v>0</v>
      </c>
      <c r="G36" s="12">
        <v>0</v>
      </c>
      <c r="H36" s="12">
        <f t="shared" si="1"/>
        <v>0</v>
      </c>
      <c r="I36" s="116">
        <v>0</v>
      </c>
      <c r="J36" s="17">
        <v>0</v>
      </c>
      <c r="K36" s="9">
        <v>0</v>
      </c>
      <c r="L36" s="12">
        <v>0</v>
      </c>
      <c r="M36" s="9">
        <v>0</v>
      </c>
      <c r="N36" s="12">
        <f>SUM(J36,L36)</f>
        <v>0</v>
      </c>
      <c r="O36" s="12">
        <f t="shared" si="0"/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2"/>
      <c r="G37" s="12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2"/>
      <c r="G38" s="12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2">
        <v>1.0185</v>
      </c>
      <c r="G39" s="12">
        <v>0.4815</v>
      </c>
      <c r="H39" s="12">
        <f t="shared" si="1"/>
        <v>1.50111</v>
      </c>
      <c r="I39" s="116">
        <v>0</v>
      </c>
      <c r="J39" s="12">
        <v>1.88675</v>
      </c>
      <c r="K39" s="9">
        <v>0</v>
      </c>
      <c r="L39" s="12">
        <v>0.09923</v>
      </c>
      <c r="M39" s="9">
        <v>0</v>
      </c>
      <c r="N39" s="12">
        <f>SUM(J39,L39)</f>
        <v>1.9859799999999999</v>
      </c>
      <c r="O39" s="12">
        <f t="shared" si="0"/>
        <v>-0.4848699999999999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2">
        <v>0.91338</v>
      </c>
      <c r="G40" s="12">
        <v>0.43284</v>
      </c>
      <c r="H40" s="12">
        <f t="shared" si="1"/>
        <v>1.36389</v>
      </c>
      <c r="I40" s="116">
        <v>0</v>
      </c>
      <c r="J40" s="12">
        <v>1.35146</v>
      </c>
      <c r="K40" s="9">
        <v>0</v>
      </c>
      <c r="L40" s="12">
        <v>0.33417</v>
      </c>
      <c r="M40" s="9">
        <v>0</v>
      </c>
      <c r="N40" s="12">
        <f>SUM(J40,L40)</f>
        <v>1.6856300000000002</v>
      </c>
      <c r="O40" s="12">
        <f t="shared" si="0"/>
        <v>-0.32174000000000014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2">
        <v>0</v>
      </c>
      <c r="G41" s="12">
        <v>0</v>
      </c>
      <c r="H41" s="12">
        <f t="shared" si="1"/>
        <v>0</v>
      </c>
      <c r="I41" s="116">
        <v>0</v>
      </c>
      <c r="J41" s="17">
        <v>0</v>
      </c>
      <c r="K41" s="9">
        <v>0</v>
      </c>
      <c r="L41" s="12">
        <v>0</v>
      </c>
      <c r="M41" s="9">
        <v>0</v>
      </c>
      <c r="N41" s="12">
        <f>SUM(J41,L41)</f>
        <v>0</v>
      </c>
      <c r="O41" s="12">
        <f t="shared" si="0"/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2">
        <v>0</v>
      </c>
      <c r="G42" s="12">
        <v>0</v>
      </c>
      <c r="H42" s="12">
        <f t="shared" si="1"/>
        <v>9.29056</v>
      </c>
      <c r="I42" s="116">
        <v>0</v>
      </c>
      <c r="J42" s="12">
        <v>8.19407</v>
      </c>
      <c r="K42" s="9">
        <v>0</v>
      </c>
      <c r="L42" s="12">
        <v>1.7506</v>
      </c>
      <c r="M42" s="9">
        <v>0</v>
      </c>
      <c r="N42" s="12">
        <f>SUM(J42,L42)</f>
        <v>9.94467</v>
      </c>
      <c r="O42" s="12">
        <f t="shared" si="0"/>
        <v>-0.6541100000000011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>
        <v>0</v>
      </c>
      <c r="F43" s="12">
        <v>0</v>
      </c>
      <c r="G43" s="12">
        <v>0</v>
      </c>
      <c r="H43" s="12">
        <f t="shared" si="1"/>
        <v>0</v>
      </c>
      <c r="I43" s="116">
        <v>0</v>
      </c>
      <c r="J43" s="12">
        <v>0</v>
      </c>
      <c r="K43" s="9">
        <v>0</v>
      </c>
      <c r="L43" s="12">
        <v>0</v>
      </c>
      <c r="M43" s="9">
        <v>0</v>
      </c>
      <c r="N43" s="12">
        <v>0</v>
      </c>
      <c r="O43" s="12">
        <f t="shared" si="0"/>
        <v>0</v>
      </c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2">
        <v>0</v>
      </c>
      <c r="G44" s="12">
        <v>0</v>
      </c>
      <c r="H44" s="12">
        <f t="shared" si="1"/>
        <v>0</v>
      </c>
      <c r="I44" s="116">
        <v>0</v>
      </c>
      <c r="J44" s="17">
        <v>0</v>
      </c>
      <c r="K44" s="9">
        <v>0</v>
      </c>
      <c r="L44" s="12">
        <v>0</v>
      </c>
      <c r="M44" s="9">
        <v>0</v>
      </c>
      <c r="N44" s="12">
        <f aca="true" t="shared" si="2" ref="N44:N50">SUM(J44,L44)</f>
        <v>0</v>
      </c>
      <c r="O44" s="12">
        <f t="shared" si="0"/>
        <v>0</v>
      </c>
      <c r="P44" s="59"/>
      <c r="Q44" s="2"/>
      <c r="R44" s="2"/>
    </row>
    <row r="45" spans="1:18" ht="15.75" customHeight="1">
      <c r="A45" s="7" t="s">
        <v>85</v>
      </c>
      <c r="B45" s="8" t="s">
        <v>334</v>
      </c>
      <c r="C45" s="9">
        <v>14</v>
      </c>
      <c r="D45" s="17">
        <v>55.44</v>
      </c>
      <c r="E45" s="18">
        <v>0</v>
      </c>
      <c r="F45" s="12">
        <v>0</v>
      </c>
      <c r="G45" s="12">
        <v>0</v>
      </c>
      <c r="H45" s="12">
        <f t="shared" si="1"/>
        <v>0</v>
      </c>
      <c r="I45" s="116">
        <v>0</v>
      </c>
      <c r="J45" s="17">
        <v>0</v>
      </c>
      <c r="K45" s="9">
        <v>0</v>
      </c>
      <c r="L45" s="12">
        <v>0</v>
      </c>
      <c r="M45" s="9">
        <v>0</v>
      </c>
      <c r="N45" s="12">
        <f t="shared" si="2"/>
        <v>0</v>
      </c>
      <c r="O45" s="12">
        <f t="shared" si="0"/>
        <v>0</v>
      </c>
      <c r="P45" s="60"/>
      <c r="Q45" s="2"/>
      <c r="R45" s="2"/>
    </row>
    <row r="46" spans="1:18" ht="15.75">
      <c r="A46" s="7" t="s">
        <v>86</v>
      </c>
      <c r="B46" s="8" t="s">
        <v>335</v>
      </c>
      <c r="C46" s="9">
        <v>42</v>
      </c>
      <c r="D46" s="17">
        <v>20.16</v>
      </c>
      <c r="E46" s="18">
        <v>0</v>
      </c>
      <c r="F46" s="12">
        <v>0</v>
      </c>
      <c r="G46" s="12">
        <v>0</v>
      </c>
      <c r="H46" s="12">
        <f t="shared" si="1"/>
        <v>0</v>
      </c>
      <c r="I46" s="116">
        <v>0</v>
      </c>
      <c r="J46" s="17">
        <v>0</v>
      </c>
      <c r="K46" s="9">
        <v>0</v>
      </c>
      <c r="L46" s="12">
        <v>0</v>
      </c>
      <c r="M46" s="9">
        <v>0</v>
      </c>
      <c r="N46" s="12">
        <f t="shared" si="2"/>
        <v>0</v>
      </c>
      <c r="O46" s="12">
        <f t="shared" si="0"/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2">
        <v>0</v>
      </c>
      <c r="G47" s="12">
        <v>0</v>
      </c>
      <c r="H47" s="12">
        <f t="shared" si="1"/>
        <v>0</v>
      </c>
      <c r="I47" s="116">
        <v>0</v>
      </c>
      <c r="J47" s="17">
        <v>0</v>
      </c>
      <c r="K47" s="9">
        <v>0</v>
      </c>
      <c r="L47" s="12">
        <v>0</v>
      </c>
      <c r="M47" s="9">
        <v>0</v>
      </c>
      <c r="N47" s="12">
        <f t="shared" si="2"/>
        <v>0</v>
      </c>
      <c r="O47" s="12">
        <f t="shared" si="0"/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>
        <v>0</v>
      </c>
      <c r="F48" s="12">
        <v>0</v>
      </c>
      <c r="G48" s="12">
        <v>0</v>
      </c>
      <c r="H48" s="12">
        <f t="shared" si="1"/>
        <v>0</v>
      </c>
      <c r="I48" s="116">
        <v>0</v>
      </c>
      <c r="J48" s="17">
        <v>0</v>
      </c>
      <c r="K48" s="9">
        <v>0</v>
      </c>
      <c r="L48" s="12">
        <v>0</v>
      </c>
      <c r="M48" s="9">
        <v>0</v>
      </c>
      <c r="N48" s="12">
        <f t="shared" si="2"/>
        <v>0</v>
      </c>
      <c r="O48" s="12">
        <f t="shared" si="0"/>
        <v>0</v>
      </c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>
        <v>0</v>
      </c>
      <c r="F49" s="12">
        <v>0</v>
      </c>
      <c r="G49" s="12">
        <v>0</v>
      </c>
      <c r="H49" s="12">
        <f t="shared" si="1"/>
        <v>0</v>
      </c>
      <c r="I49" s="116">
        <v>0</v>
      </c>
      <c r="J49" s="12">
        <v>0</v>
      </c>
      <c r="K49" s="9">
        <v>0</v>
      </c>
      <c r="L49" s="12">
        <v>0</v>
      </c>
      <c r="M49" s="9">
        <v>0</v>
      </c>
      <c r="N49" s="12">
        <f t="shared" si="2"/>
        <v>0</v>
      </c>
      <c r="O49" s="12">
        <f t="shared" si="0"/>
        <v>0</v>
      </c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2">
        <v>4.753</v>
      </c>
      <c r="G50" s="12">
        <v>2.247</v>
      </c>
      <c r="H50" s="12">
        <f t="shared" si="1"/>
        <v>7.10218</v>
      </c>
      <c r="I50" s="116">
        <v>42</v>
      </c>
      <c r="J50" s="12">
        <v>6.93037</v>
      </c>
      <c r="K50" s="9">
        <v>0</v>
      </c>
      <c r="L50" s="12">
        <v>0</v>
      </c>
      <c r="M50" s="9">
        <v>42</v>
      </c>
      <c r="N50" s="12">
        <f t="shared" si="2"/>
        <v>6.93037</v>
      </c>
      <c r="O50" s="12">
        <f t="shared" si="0"/>
        <v>0.1718099999999998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2"/>
      <c r="G51" s="12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2">
        <v>0</v>
      </c>
      <c r="G52" s="12">
        <v>0</v>
      </c>
      <c r="H52" s="12">
        <f t="shared" si="1"/>
        <v>0.00031</v>
      </c>
      <c r="I52" s="116">
        <v>0</v>
      </c>
      <c r="J52" s="17">
        <v>0</v>
      </c>
      <c r="K52" s="9">
        <v>0</v>
      </c>
      <c r="L52" s="12">
        <v>0</v>
      </c>
      <c r="M52" s="9">
        <v>0</v>
      </c>
      <c r="N52" s="12">
        <f>SUM(J52,L52)</f>
        <v>0</v>
      </c>
      <c r="O52" s="12">
        <f t="shared" si="0"/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2">
        <v>0</v>
      </c>
      <c r="G53" s="12">
        <v>0</v>
      </c>
      <c r="H53" s="12">
        <f t="shared" si="1"/>
        <v>0</v>
      </c>
      <c r="I53" s="116">
        <v>0</v>
      </c>
      <c r="J53" s="17">
        <v>0</v>
      </c>
      <c r="K53" s="9">
        <v>0</v>
      </c>
      <c r="L53" s="12">
        <v>0</v>
      </c>
      <c r="M53" s="9">
        <v>0</v>
      </c>
      <c r="N53" s="12">
        <f>SUM(J53,L53)</f>
        <v>0</v>
      </c>
      <c r="O53" s="12">
        <f t="shared" si="0"/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>
        <v>0</v>
      </c>
      <c r="F54" s="12">
        <v>0</v>
      </c>
      <c r="G54" s="12">
        <v>0</v>
      </c>
      <c r="H54" s="12">
        <f t="shared" si="1"/>
        <v>0</v>
      </c>
      <c r="I54" s="116">
        <v>0</v>
      </c>
      <c r="J54" s="17">
        <v>0</v>
      </c>
      <c r="K54" s="9">
        <v>0</v>
      </c>
      <c r="L54" s="12">
        <v>0</v>
      </c>
      <c r="M54" s="9">
        <v>0</v>
      </c>
      <c r="N54" s="12">
        <v>0</v>
      </c>
      <c r="O54" s="12">
        <f t="shared" si="0"/>
        <v>0</v>
      </c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>
        <v>0</v>
      </c>
      <c r="F55" s="12">
        <v>0</v>
      </c>
      <c r="G55" s="12">
        <v>0</v>
      </c>
      <c r="H55" s="12">
        <f t="shared" si="1"/>
        <v>0</v>
      </c>
      <c r="I55" s="116">
        <v>0</v>
      </c>
      <c r="J55" s="17">
        <v>0</v>
      </c>
      <c r="K55" s="9">
        <v>0</v>
      </c>
      <c r="L55" s="12">
        <v>0</v>
      </c>
      <c r="M55" s="9">
        <v>0</v>
      </c>
      <c r="N55" s="12">
        <f>SUM(J55,L55)</f>
        <v>0</v>
      </c>
      <c r="O55" s="12">
        <f t="shared" si="0"/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2">
        <v>1.0185</v>
      </c>
      <c r="G56" s="12">
        <v>0.4815</v>
      </c>
      <c r="H56" s="12">
        <f t="shared" si="1"/>
        <v>1.50035</v>
      </c>
      <c r="I56" s="116">
        <v>0</v>
      </c>
      <c r="J56" s="12">
        <v>1.32327</v>
      </c>
      <c r="K56" s="9">
        <v>0</v>
      </c>
      <c r="L56" s="12">
        <v>0.07794</v>
      </c>
      <c r="M56" s="9">
        <v>0</v>
      </c>
      <c r="N56" s="12">
        <f>SUM(J56,L56)</f>
        <v>1.4012099999999998</v>
      </c>
      <c r="O56" s="12">
        <f t="shared" si="0"/>
        <v>0.09914000000000023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>
        <v>0</v>
      </c>
      <c r="F57" s="12">
        <v>0</v>
      </c>
      <c r="G57" s="12">
        <v>0</v>
      </c>
      <c r="H57" s="12">
        <f t="shared" si="1"/>
        <v>0</v>
      </c>
      <c r="I57" s="116">
        <v>0</v>
      </c>
      <c r="J57" s="17">
        <v>0</v>
      </c>
      <c r="K57" s="9">
        <v>0</v>
      </c>
      <c r="L57" s="12">
        <v>0</v>
      </c>
      <c r="M57" s="9">
        <v>0</v>
      </c>
      <c r="N57" s="12">
        <f>SUM(J57,L57)</f>
        <v>0</v>
      </c>
      <c r="O57" s="12">
        <f t="shared" si="0"/>
        <v>0</v>
      </c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>
        <v>0</v>
      </c>
      <c r="F58" s="12">
        <v>0</v>
      </c>
      <c r="G58" s="12">
        <v>0</v>
      </c>
      <c r="H58" s="12">
        <f t="shared" si="1"/>
        <v>0</v>
      </c>
      <c r="I58" s="116">
        <v>0</v>
      </c>
      <c r="J58" s="17">
        <v>0</v>
      </c>
      <c r="K58" s="9">
        <v>0</v>
      </c>
      <c r="L58" s="12">
        <v>0</v>
      </c>
      <c r="M58" s="9">
        <v>0</v>
      </c>
      <c r="N58" s="12">
        <f>SUM(J58,L58)</f>
        <v>0</v>
      </c>
      <c r="O58" s="12">
        <f t="shared" si="0"/>
        <v>0</v>
      </c>
      <c r="P58" s="19"/>
      <c r="Q58" s="61"/>
      <c r="R58" s="98"/>
      <c r="S58" s="98"/>
    </row>
    <row r="59" spans="1:19" ht="15.75">
      <c r="A59" s="3" t="s">
        <v>287</v>
      </c>
      <c r="B59" s="6" t="s">
        <v>398</v>
      </c>
      <c r="C59" s="9"/>
      <c r="D59" s="17"/>
      <c r="E59" s="62"/>
      <c r="F59" s="17"/>
      <c r="G59" s="17"/>
      <c r="H59" s="54">
        <v>42</v>
      </c>
      <c r="I59" s="116"/>
      <c r="J59" s="17"/>
      <c r="K59" s="9"/>
      <c r="L59" s="12"/>
      <c r="M59" s="9"/>
      <c r="N59" s="12"/>
      <c r="O59" s="12"/>
      <c r="P59" s="19"/>
      <c r="Q59" s="61"/>
      <c r="R59" s="98"/>
      <c r="S59" s="98"/>
    </row>
    <row r="60" spans="1:18" ht="15.75">
      <c r="A60" s="7"/>
      <c r="B60" s="4" t="s">
        <v>91</v>
      </c>
      <c r="C60" s="9"/>
      <c r="D60" s="13">
        <f>SUM(D7:D58)</f>
        <v>388.192</v>
      </c>
      <c r="E60" s="13">
        <f>SUM(E9:E58)</f>
        <v>13.739999999999998</v>
      </c>
      <c r="F60" s="13">
        <f>SUM(F7:F58)</f>
        <v>28.275380000000002</v>
      </c>
      <c r="G60" s="13">
        <f>SUM(G7:G58)</f>
        <v>13.370840000000001</v>
      </c>
      <c r="H60" s="13">
        <f>SUM(H7:H59)</f>
        <v>97.38621999999998</v>
      </c>
      <c r="I60" s="117"/>
      <c r="J60" s="13">
        <f>SUM(J7:J58)</f>
        <v>48.791540000000005</v>
      </c>
      <c r="K60" s="9"/>
      <c r="L60" s="13">
        <f>SUM(L9:L58)</f>
        <v>24.47114</v>
      </c>
      <c r="M60" s="9"/>
      <c r="N60" s="13">
        <f>SUM(N7:N58)</f>
        <v>73.26268</v>
      </c>
      <c r="O60" s="13">
        <f>H60-N60</f>
        <v>24.123539999999977</v>
      </c>
      <c r="P60" s="9"/>
      <c r="Q60" s="61"/>
      <c r="R60" s="30"/>
    </row>
    <row r="61" spans="2:16" ht="20.25">
      <c r="B61" s="214" t="s">
        <v>369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3:15" ht="12.75" customHeight="1">
      <c r="M62" s="201" t="s">
        <v>356</v>
      </c>
      <c r="N62" s="201"/>
      <c r="O62" s="201"/>
    </row>
    <row r="63" spans="13:15" ht="63.75" customHeight="1">
      <c r="M63" s="201"/>
      <c r="N63" s="201"/>
      <c r="O63" s="201"/>
    </row>
    <row r="74" spans="2:14" ht="12.75">
      <c r="B74" s="103"/>
      <c r="N74" s="23"/>
    </row>
    <row r="75" ht="12.75">
      <c r="B75" s="23"/>
    </row>
    <row r="82" ht="12.75">
      <c r="B82" s="23"/>
    </row>
    <row r="83" ht="12.75">
      <c r="B83" s="99"/>
    </row>
    <row r="84" ht="12.75">
      <c r="B84" s="23"/>
    </row>
    <row r="85" ht="12.75">
      <c r="B85" s="23"/>
    </row>
    <row r="86" ht="12.75">
      <c r="B86" s="23"/>
    </row>
  </sheetData>
  <sheetProtection/>
  <mergeCells count="12">
    <mergeCell ref="B61:P61"/>
    <mergeCell ref="M62:O63"/>
    <mergeCell ref="A1:P1"/>
    <mergeCell ref="C2:L2"/>
    <mergeCell ref="M2:P2"/>
    <mergeCell ref="A3:B5"/>
    <mergeCell ref="C3:D3"/>
    <mergeCell ref="F3:G3"/>
    <mergeCell ref="I3:J3"/>
    <mergeCell ref="K3:L3"/>
    <mergeCell ref="M3:N3"/>
    <mergeCell ref="P3:P4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8.8515625" style="173" bestFit="1" customWidth="1"/>
    <col min="2" max="2" width="29.8515625" style="99" bestFit="1" customWidth="1"/>
    <col min="3" max="3" width="7.57421875" style="99" bestFit="1" customWidth="1"/>
    <col min="4" max="4" width="5.57421875" style="99" bestFit="1" customWidth="1"/>
    <col min="5" max="6" width="7.57421875" style="99" bestFit="1" customWidth="1"/>
    <col min="7" max="16" width="9.7109375" style="99" customWidth="1"/>
    <col min="17" max="17" width="8.57421875" style="99" bestFit="1" customWidth="1"/>
    <col min="18" max="16384" width="9.140625" style="99" customWidth="1"/>
  </cols>
  <sheetData>
    <row r="1" spans="1:16" ht="27">
      <c r="A1" s="230" t="s">
        <v>241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8" ht="38.25" customHeight="1">
      <c r="A2" s="226" t="s">
        <v>72</v>
      </c>
      <c r="B2" s="227"/>
      <c r="C2" s="228" t="s">
        <v>243</v>
      </c>
      <c r="D2" s="229"/>
      <c r="E2" s="158" t="s">
        <v>371</v>
      </c>
      <c r="F2" s="159" t="s">
        <v>372</v>
      </c>
      <c r="G2" s="160" t="s">
        <v>373</v>
      </c>
      <c r="H2" s="161" t="s">
        <v>374</v>
      </c>
      <c r="I2" s="159" t="s">
        <v>375</v>
      </c>
      <c r="J2" s="160" t="s">
        <v>376</v>
      </c>
      <c r="K2" s="159" t="s">
        <v>377</v>
      </c>
      <c r="L2" s="160" t="s">
        <v>378</v>
      </c>
      <c r="M2" s="162" t="s">
        <v>379</v>
      </c>
      <c r="N2" s="163" t="s">
        <v>380</v>
      </c>
      <c r="O2" s="161" t="s">
        <v>381</v>
      </c>
      <c r="P2" s="164" t="s">
        <v>382</v>
      </c>
      <c r="Q2" s="164" t="s">
        <v>384</v>
      </c>
      <c r="R2" s="165"/>
    </row>
    <row r="3" spans="1:18" ht="18.75">
      <c r="A3" s="166" t="s">
        <v>6</v>
      </c>
      <c r="B3" s="167" t="s">
        <v>2</v>
      </c>
      <c r="C3" s="17"/>
      <c r="D3" s="17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68"/>
      <c r="Q3" s="174"/>
      <c r="R3" s="165"/>
    </row>
    <row r="4" spans="1:18" ht="39.75" customHeight="1">
      <c r="A4" s="169" t="s">
        <v>15</v>
      </c>
      <c r="B4" s="170" t="s">
        <v>93</v>
      </c>
      <c r="C4" s="175">
        <v>462</v>
      </c>
      <c r="D4" s="175">
        <v>5.78</v>
      </c>
      <c r="E4" s="176"/>
      <c r="F4" s="177"/>
      <c r="G4" s="177"/>
      <c r="H4" s="177"/>
      <c r="I4" s="177"/>
      <c r="J4" s="177">
        <v>0.25</v>
      </c>
      <c r="K4" s="177"/>
      <c r="L4" s="177"/>
      <c r="M4" s="177"/>
      <c r="N4" s="177"/>
      <c r="O4" s="177"/>
      <c r="P4" s="178"/>
      <c r="Q4" s="177">
        <f>SUM(E4:P4)</f>
        <v>0.25</v>
      </c>
      <c r="R4" s="165"/>
    </row>
    <row r="5" spans="1:18" ht="39.75" customHeight="1">
      <c r="A5" s="169" t="s">
        <v>16</v>
      </c>
      <c r="B5" s="170" t="s">
        <v>94</v>
      </c>
      <c r="C5" s="175">
        <v>630</v>
      </c>
      <c r="D5" s="175">
        <v>6.3</v>
      </c>
      <c r="E5" s="176"/>
      <c r="F5" s="177"/>
      <c r="G5" s="177"/>
      <c r="H5" s="177">
        <v>0.021</v>
      </c>
      <c r="I5" s="177">
        <v>0.0255</v>
      </c>
      <c r="J5" s="177">
        <v>0.01</v>
      </c>
      <c r="K5" s="177"/>
      <c r="L5" s="177">
        <v>0.03029</v>
      </c>
      <c r="M5" s="177"/>
      <c r="N5" s="177"/>
      <c r="O5" s="177"/>
      <c r="P5" s="178"/>
      <c r="Q5" s="177">
        <f aca="true" t="shared" si="0" ref="Q5:Q30">SUM(E5:P5)</f>
        <v>0.08679</v>
      </c>
      <c r="R5" s="165"/>
    </row>
    <row r="6" spans="1:18" ht="39.75" customHeight="1">
      <c r="A6" s="169" t="s">
        <v>17</v>
      </c>
      <c r="B6" s="170" t="s">
        <v>95</v>
      </c>
      <c r="C6" s="175">
        <v>7700</v>
      </c>
      <c r="D6" s="175">
        <v>30.8</v>
      </c>
      <c r="E6" s="176"/>
      <c r="F6" s="177">
        <v>4.92896</v>
      </c>
      <c r="G6" s="177">
        <v>0.4</v>
      </c>
      <c r="H6" s="177"/>
      <c r="I6" s="177"/>
      <c r="J6" s="177"/>
      <c r="K6" s="177">
        <v>0.5</v>
      </c>
      <c r="L6" s="177">
        <v>7.04594</v>
      </c>
      <c r="M6" s="177"/>
      <c r="N6" s="177"/>
      <c r="O6" s="177"/>
      <c r="P6" s="178"/>
      <c r="Q6" s="177">
        <f t="shared" si="0"/>
        <v>12.8749</v>
      </c>
      <c r="R6" s="165"/>
    </row>
    <row r="7" spans="1:18" ht="39.75" customHeight="1">
      <c r="A7" s="166" t="s">
        <v>7</v>
      </c>
      <c r="B7" s="167" t="s">
        <v>4</v>
      </c>
      <c r="C7" s="175"/>
      <c r="D7" s="175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  <c r="Q7" s="177">
        <f t="shared" si="0"/>
        <v>0</v>
      </c>
      <c r="R7" s="165"/>
    </row>
    <row r="8" spans="1:18" ht="39.75" customHeight="1">
      <c r="A8" s="169" t="s">
        <v>15</v>
      </c>
      <c r="B8" s="170" t="s">
        <v>5</v>
      </c>
      <c r="C8" s="175">
        <v>840</v>
      </c>
      <c r="D8" s="175">
        <v>33.6</v>
      </c>
      <c r="E8" s="176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8"/>
      <c r="Q8" s="177">
        <f t="shared" si="0"/>
        <v>0</v>
      </c>
      <c r="R8" s="165"/>
    </row>
    <row r="9" spans="1:18" ht="39.75" customHeight="1">
      <c r="A9" s="171" t="s">
        <v>16</v>
      </c>
      <c r="B9" s="170" t="s">
        <v>108</v>
      </c>
      <c r="C9" s="175">
        <v>420</v>
      </c>
      <c r="D9" s="175">
        <v>16.8</v>
      </c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  <c r="Q9" s="177">
        <f t="shared" si="0"/>
        <v>0</v>
      </c>
      <c r="R9" s="165"/>
    </row>
    <row r="10" spans="1:18" ht="39.75" customHeight="1">
      <c r="A10" s="166" t="s">
        <v>9</v>
      </c>
      <c r="B10" s="167" t="s">
        <v>10</v>
      </c>
      <c r="C10" s="175"/>
      <c r="D10" s="175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8"/>
      <c r="Q10" s="177">
        <f t="shared" si="0"/>
        <v>0</v>
      </c>
      <c r="R10" s="165"/>
    </row>
    <row r="11" spans="1:18" ht="39.75" customHeight="1">
      <c r="A11" s="171" t="s">
        <v>15</v>
      </c>
      <c r="B11" s="170" t="s">
        <v>107</v>
      </c>
      <c r="C11" s="175">
        <v>490</v>
      </c>
      <c r="D11" s="175">
        <v>3.92</v>
      </c>
      <c r="E11" s="176"/>
      <c r="F11" s="177"/>
      <c r="G11" s="177"/>
      <c r="H11" s="177">
        <v>0.2</v>
      </c>
      <c r="I11" s="177"/>
      <c r="J11" s="177"/>
      <c r="K11" s="177"/>
      <c r="L11" s="177"/>
      <c r="M11" s="179">
        <v>2.62</v>
      </c>
      <c r="N11" s="177">
        <v>0.774</v>
      </c>
      <c r="O11" s="177"/>
      <c r="P11" s="180"/>
      <c r="Q11" s="177">
        <f t="shared" si="0"/>
        <v>3.5940000000000003</v>
      </c>
      <c r="R11" s="165"/>
    </row>
    <row r="12" spans="1:18" ht="39.75" customHeight="1">
      <c r="A12" s="169" t="s">
        <v>16</v>
      </c>
      <c r="B12" s="170" t="s">
        <v>96</v>
      </c>
      <c r="C12" s="175">
        <v>1400</v>
      </c>
      <c r="D12" s="175">
        <v>5.6</v>
      </c>
      <c r="E12" s="176"/>
      <c r="F12" s="177"/>
      <c r="G12" s="177"/>
      <c r="H12" s="177"/>
      <c r="I12" s="177"/>
      <c r="J12" s="177"/>
      <c r="K12" s="177"/>
      <c r="L12" s="177">
        <v>0.03646</v>
      </c>
      <c r="M12" s="177">
        <v>0.42</v>
      </c>
      <c r="N12" s="177"/>
      <c r="O12" s="177"/>
      <c r="P12" s="178"/>
      <c r="Q12" s="177">
        <f t="shared" si="0"/>
        <v>0.45646</v>
      </c>
      <c r="R12" s="165"/>
    </row>
    <row r="13" spans="1:18" ht="39.75" customHeight="1">
      <c r="A13" s="169" t="s">
        <v>17</v>
      </c>
      <c r="B13" s="170" t="s">
        <v>97</v>
      </c>
      <c r="C13" s="175">
        <v>1260</v>
      </c>
      <c r="D13" s="175">
        <v>3.78</v>
      </c>
      <c r="E13" s="176"/>
      <c r="F13" s="177"/>
      <c r="G13" s="177"/>
      <c r="H13" s="177"/>
      <c r="I13" s="177"/>
      <c r="J13" s="177"/>
      <c r="K13" s="177"/>
      <c r="L13" s="177"/>
      <c r="M13" s="177">
        <v>0.5</v>
      </c>
      <c r="N13" s="177">
        <v>0.5</v>
      </c>
      <c r="O13" s="177"/>
      <c r="P13" s="178"/>
      <c r="Q13" s="177">
        <f t="shared" si="0"/>
        <v>1</v>
      </c>
      <c r="R13" s="165"/>
    </row>
    <row r="14" spans="1:18" ht="39.75" customHeight="1">
      <c r="A14" s="172" t="s">
        <v>11</v>
      </c>
      <c r="B14" s="167" t="s">
        <v>12</v>
      </c>
      <c r="C14" s="175"/>
      <c r="D14" s="175"/>
      <c r="E14" s="176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8"/>
      <c r="Q14" s="177">
        <f t="shared" si="0"/>
        <v>0</v>
      </c>
      <c r="R14" s="165"/>
    </row>
    <row r="15" spans="1:18" ht="39.75" customHeight="1">
      <c r="A15" s="169" t="s">
        <v>15</v>
      </c>
      <c r="B15" s="170" t="s">
        <v>13</v>
      </c>
      <c r="C15" s="175">
        <v>140</v>
      </c>
      <c r="D15" s="175">
        <v>7</v>
      </c>
      <c r="E15" s="176"/>
      <c r="F15" s="177"/>
      <c r="G15" s="177"/>
      <c r="H15" s="177"/>
      <c r="I15" s="177"/>
      <c r="J15" s="177"/>
      <c r="K15" s="177"/>
      <c r="L15" s="177"/>
      <c r="M15" s="177">
        <v>0.5</v>
      </c>
      <c r="N15" s="177">
        <v>0.62902</v>
      </c>
      <c r="O15" s="177"/>
      <c r="P15" s="178"/>
      <c r="Q15" s="177">
        <f t="shared" si="0"/>
        <v>1.1290200000000001</v>
      </c>
      <c r="R15" s="165"/>
    </row>
    <row r="16" spans="1:18" ht="39.75" customHeight="1">
      <c r="A16" s="169" t="s">
        <v>17</v>
      </c>
      <c r="B16" s="170" t="s">
        <v>227</v>
      </c>
      <c r="C16" s="175">
        <v>28</v>
      </c>
      <c r="D16" s="175">
        <v>2.8</v>
      </c>
      <c r="E16" s="176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8"/>
      <c r="Q16" s="177">
        <f t="shared" si="0"/>
        <v>0</v>
      </c>
      <c r="R16" s="165"/>
    </row>
    <row r="17" spans="1:18" ht="39.75" customHeight="1">
      <c r="A17" s="166" t="s">
        <v>25</v>
      </c>
      <c r="B17" s="170" t="s">
        <v>26</v>
      </c>
      <c r="C17" s="175">
        <v>2</v>
      </c>
      <c r="D17" s="175">
        <v>4</v>
      </c>
      <c r="E17" s="176"/>
      <c r="F17" s="177"/>
      <c r="G17" s="177"/>
      <c r="H17" s="177"/>
      <c r="I17" s="177"/>
      <c r="J17" s="177">
        <v>1</v>
      </c>
      <c r="K17" s="177">
        <v>1</v>
      </c>
      <c r="L17" s="177"/>
      <c r="M17" s="177"/>
      <c r="N17" s="177"/>
      <c r="O17" s="177"/>
      <c r="P17" s="178"/>
      <c r="Q17" s="177">
        <f t="shared" si="0"/>
        <v>2</v>
      </c>
      <c r="R17" s="165"/>
    </row>
    <row r="18" spans="1:18" ht="39.75" customHeight="1">
      <c r="A18" s="166" t="s">
        <v>383</v>
      </c>
      <c r="B18" s="170" t="s">
        <v>28</v>
      </c>
      <c r="C18" s="175">
        <v>0</v>
      </c>
      <c r="D18" s="175">
        <v>4</v>
      </c>
      <c r="E18" s="176"/>
      <c r="F18" s="177">
        <v>1.6569</v>
      </c>
      <c r="G18" s="177"/>
      <c r="H18" s="177">
        <v>1.08108</v>
      </c>
      <c r="I18" s="177"/>
      <c r="J18" s="177"/>
      <c r="K18" s="177"/>
      <c r="L18" s="177">
        <v>0.66318</v>
      </c>
      <c r="M18" s="177"/>
      <c r="N18" s="177"/>
      <c r="O18" s="177"/>
      <c r="P18" s="178"/>
      <c r="Q18" s="177">
        <f t="shared" si="0"/>
        <v>3.4011600000000004</v>
      </c>
      <c r="R18" s="165"/>
    </row>
    <row r="19" spans="1:18" ht="39.75" customHeight="1">
      <c r="A19" s="169" t="s">
        <v>16</v>
      </c>
      <c r="B19" s="170" t="s">
        <v>228</v>
      </c>
      <c r="C19" s="175">
        <v>0</v>
      </c>
      <c r="D19" s="175">
        <v>10.08</v>
      </c>
      <c r="E19" s="176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/>
      <c r="Q19" s="177">
        <f t="shared" si="0"/>
        <v>0</v>
      </c>
      <c r="R19" s="165"/>
    </row>
    <row r="20" spans="1:18" ht="39.75" customHeight="1">
      <c r="A20" s="166" t="s">
        <v>30</v>
      </c>
      <c r="B20" s="170" t="s">
        <v>29</v>
      </c>
      <c r="C20" s="175">
        <v>0</v>
      </c>
      <c r="D20" s="175">
        <v>2</v>
      </c>
      <c r="E20" s="176"/>
      <c r="F20" s="177">
        <v>0.44578</v>
      </c>
      <c r="G20" s="177">
        <v>0.59438</v>
      </c>
      <c r="H20" s="177"/>
      <c r="I20" s="177"/>
      <c r="J20" s="177"/>
      <c r="K20" s="177"/>
      <c r="L20" s="177"/>
      <c r="M20" s="177"/>
      <c r="N20" s="177"/>
      <c r="O20" s="177"/>
      <c r="P20" s="178"/>
      <c r="Q20" s="177">
        <f t="shared" si="0"/>
        <v>1.04016</v>
      </c>
      <c r="R20" s="165"/>
    </row>
    <row r="21" spans="1:18" ht="39.75" customHeight="1">
      <c r="A21" s="166" t="s">
        <v>31</v>
      </c>
      <c r="B21" s="170" t="s">
        <v>34</v>
      </c>
      <c r="C21" s="175">
        <v>2</v>
      </c>
      <c r="D21" s="175">
        <v>0.4</v>
      </c>
      <c r="E21" s="176"/>
      <c r="F21" s="177"/>
      <c r="G21" s="177"/>
      <c r="H21" s="177"/>
      <c r="I21" s="177"/>
      <c r="J21" s="177"/>
      <c r="K21" s="177">
        <v>0.2</v>
      </c>
      <c r="L21" s="177"/>
      <c r="M21" s="177"/>
      <c r="N21" s="177"/>
      <c r="O21" s="177"/>
      <c r="P21" s="178"/>
      <c r="Q21" s="177">
        <f t="shared" si="0"/>
        <v>0.2</v>
      </c>
      <c r="R21" s="165"/>
    </row>
    <row r="22" spans="1:18" ht="39.75" customHeight="1">
      <c r="A22" s="166" t="s">
        <v>35</v>
      </c>
      <c r="B22" s="170" t="s">
        <v>36</v>
      </c>
      <c r="C22" s="175">
        <v>28</v>
      </c>
      <c r="D22" s="175">
        <v>4.2</v>
      </c>
      <c r="E22" s="176"/>
      <c r="F22" s="177">
        <v>1.90528</v>
      </c>
      <c r="G22" s="177"/>
      <c r="H22" s="177"/>
      <c r="I22" s="177">
        <v>1.4</v>
      </c>
      <c r="J22" s="177"/>
      <c r="K22" s="177"/>
      <c r="L22" s="177"/>
      <c r="M22" s="177"/>
      <c r="N22" s="177"/>
      <c r="O22" s="177"/>
      <c r="P22" s="178"/>
      <c r="Q22" s="177">
        <f t="shared" si="0"/>
        <v>3.3052799999999998</v>
      </c>
      <c r="R22" s="165"/>
    </row>
    <row r="23" spans="1:18" ht="39.75" customHeight="1">
      <c r="A23" s="166" t="s">
        <v>40</v>
      </c>
      <c r="B23" s="167" t="s">
        <v>41</v>
      </c>
      <c r="C23" s="175"/>
      <c r="D23" s="175"/>
      <c r="E23" s="176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8"/>
      <c r="Q23" s="177">
        <f t="shared" si="0"/>
        <v>0</v>
      </c>
      <c r="R23" s="165"/>
    </row>
    <row r="24" spans="1:18" ht="39.75" customHeight="1">
      <c r="A24" s="169" t="s">
        <v>15</v>
      </c>
      <c r="B24" s="170" t="s">
        <v>43</v>
      </c>
      <c r="C24" s="175"/>
      <c r="D24" s="175">
        <v>7.8</v>
      </c>
      <c r="E24" s="176">
        <v>0.00045</v>
      </c>
      <c r="F24" s="177">
        <v>0.16653</v>
      </c>
      <c r="G24" s="177">
        <v>0.0015</v>
      </c>
      <c r="H24" s="177">
        <v>0.25683</v>
      </c>
      <c r="I24" s="177">
        <v>0.05687</v>
      </c>
      <c r="J24" s="177">
        <v>0.06187</v>
      </c>
      <c r="K24" s="177">
        <v>0.02939</v>
      </c>
      <c r="L24" s="177">
        <v>0.23482</v>
      </c>
      <c r="M24" s="177">
        <v>0.56683</v>
      </c>
      <c r="N24" s="177">
        <v>0.48963</v>
      </c>
      <c r="O24" s="177"/>
      <c r="P24" s="178"/>
      <c r="Q24" s="177">
        <f t="shared" si="0"/>
        <v>1.8647200000000002</v>
      </c>
      <c r="R24" s="165"/>
    </row>
    <row r="25" spans="1:18" ht="39.75" customHeight="1">
      <c r="A25" s="169" t="s">
        <v>16</v>
      </c>
      <c r="B25" s="170" t="s">
        <v>45</v>
      </c>
      <c r="C25" s="175"/>
      <c r="D25" s="175">
        <v>1.8</v>
      </c>
      <c r="E25" s="176"/>
      <c r="F25" s="177">
        <v>0.23268</v>
      </c>
      <c r="G25" s="177"/>
      <c r="H25" s="177"/>
      <c r="I25" s="177"/>
      <c r="J25" s="177"/>
      <c r="K25" s="177"/>
      <c r="L25" s="177">
        <v>0.86489</v>
      </c>
      <c r="M25" s="177"/>
      <c r="N25" s="177">
        <v>0.25389</v>
      </c>
      <c r="O25" s="177"/>
      <c r="P25" s="178"/>
      <c r="Q25" s="177">
        <f t="shared" si="0"/>
        <v>1.35146</v>
      </c>
      <c r="R25" s="165"/>
    </row>
    <row r="26" spans="1:18" ht="39.75" customHeight="1">
      <c r="A26" s="169" t="s">
        <v>17</v>
      </c>
      <c r="B26" s="170" t="s">
        <v>44</v>
      </c>
      <c r="C26" s="175">
        <v>14</v>
      </c>
      <c r="D26" s="175">
        <v>4.2</v>
      </c>
      <c r="E26" s="176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8"/>
      <c r="Q26" s="177">
        <f t="shared" si="0"/>
        <v>0</v>
      </c>
      <c r="R26" s="165"/>
    </row>
    <row r="27" spans="1:18" ht="39.75" customHeight="1">
      <c r="A27" s="169" t="s">
        <v>46</v>
      </c>
      <c r="B27" s="170" t="s">
        <v>42</v>
      </c>
      <c r="C27" s="175"/>
      <c r="D27" s="175">
        <v>30.6</v>
      </c>
      <c r="E27" s="176">
        <v>1.15245</v>
      </c>
      <c r="F27" s="177">
        <v>0.80406</v>
      </c>
      <c r="G27" s="177">
        <v>0.98576</v>
      </c>
      <c r="H27" s="177">
        <v>0.85352</v>
      </c>
      <c r="I27" s="177"/>
      <c r="J27" s="177">
        <v>1.70704</v>
      </c>
      <c r="K27" s="177">
        <v>0.8753</v>
      </c>
      <c r="L27" s="177">
        <v>0.06534</v>
      </c>
      <c r="M27" s="177">
        <v>0.8753</v>
      </c>
      <c r="N27" s="177">
        <v>0.8753</v>
      </c>
      <c r="O27" s="177"/>
      <c r="P27" s="178"/>
      <c r="Q27" s="177">
        <f t="shared" si="0"/>
        <v>8.19407</v>
      </c>
      <c r="R27" s="165"/>
    </row>
    <row r="28" spans="1:18" ht="39.75" customHeight="1">
      <c r="A28" s="166" t="s">
        <v>61</v>
      </c>
      <c r="B28" s="170" t="s">
        <v>56</v>
      </c>
      <c r="C28" s="175">
        <v>42</v>
      </c>
      <c r="D28" s="175">
        <v>12.354</v>
      </c>
      <c r="E28" s="176"/>
      <c r="F28" s="177"/>
      <c r="G28" s="177"/>
      <c r="H28" s="177">
        <v>1.485</v>
      </c>
      <c r="I28" s="177">
        <v>0.39656</v>
      </c>
      <c r="J28" s="177"/>
      <c r="K28" s="177"/>
      <c r="L28" s="177">
        <v>0.357</v>
      </c>
      <c r="M28" s="177">
        <v>3.58144</v>
      </c>
      <c r="N28" s="177">
        <v>1.11037</v>
      </c>
      <c r="O28" s="177"/>
      <c r="P28" s="178"/>
      <c r="Q28" s="177">
        <f t="shared" si="0"/>
        <v>6.93037</v>
      </c>
      <c r="R28" s="165"/>
    </row>
    <row r="29" spans="1:18" ht="39.75" customHeight="1">
      <c r="A29" s="166" t="s">
        <v>64</v>
      </c>
      <c r="B29" s="170" t="s">
        <v>57</v>
      </c>
      <c r="C29" s="175">
        <v>1</v>
      </c>
      <c r="D29" s="175">
        <v>5</v>
      </c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8"/>
      <c r="Q29" s="177">
        <f t="shared" si="0"/>
        <v>0</v>
      </c>
      <c r="R29" s="165"/>
    </row>
    <row r="30" spans="1:17" ht="39.75" customHeight="1">
      <c r="A30" s="166" t="s">
        <v>69</v>
      </c>
      <c r="B30" s="170" t="s">
        <v>70</v>
      </c>
      <c r="C30" s="175">
        <v>14</v>
      </c>
      <c r="D30" s="175">
        <v>7</v>
      </c>
      <c r="E30" s="176"/>
      <c r="F30" s="177"/>
      <c r="G30" s="177"/>
      <c r="H30" s="177"/>
      <c r="I30" s="177"/>
      <c r="J30" s="177"/>
      <c r="K30" s="177"/>
      <c r="L30" s="177">
        <v>1.32327</v>
      </c>
      <c r="M30" s="177"/>
      <c r="N30" s="177"/>
      <c r="O30" s="177"/>
      <c r="P30" s="178"/>
      <c r="Q30" s="177">
        <f t="shared" si="0"/>
        <v>1.32327</v>
      </c>
    </row>
  </sheetData>
  <sheetProtection/>
  <mergeCells count="3">
    <mergeCell ref="A2:B2"/>
    <mergeCell ref="C2:D2"/>
    <mergeCell ref="A1:P1"/>
  </mergeCells>
  <printOptions horizontalCentered="1"/>
  <pageMargins left="0" right="0" top="0.65" bottom="0.65" header="0" footer="0"/>
  <pageSetup horizontalDpi="600" verticalDpi="600" orientation="landscape" paperSize="9" scale="85" r:id="rId1"/>
  <ignoredErrors>
    <ignoredError sqref="Q4:Q3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0.8515625" style="47" bestFit="1" customWidth="1"/>
    <col min="2" max="2" width="18.00390625" style="47" customWidth="1"/>
    <col min="3" max="3" width="16.140625" style="47" customWidth="1"/>
    <col min="4" max="4" width="14.7109375" style="47" customWidth="1"/>
    <col min="5" max="5" width="18.8515625" style="47" customWidth="1"/>
    <col min="6" max="16384" width="9.140625" style="47" customWidth="1"/>
  </cols>
  <sheetData>
    <row r="1" spans="1:5" ht="30.75" customHeight="1">
      <c r="A1" s="215" t="s">
        <v>341</v>
      </c>
      <c r="B1" s="215"/>
      <c r="C1" s="215"/>
      <c r="D1" s="215"/>
      <c r="E1" s="215"/>
    </row>
    <row r="2" spans="1:5" ht="39.75" customHeight="1">
      <c r="A2" s="215" t="s">
        <v>370</v>
      </c>
      <c r="B2" s="215"/>
      <c r="C2" s="215"/>
      <c r="D2" s="215"/>
      <c r="E2" s="215"/>
    </row>
    <row r="3" spans="1:5" ht="39.75" customHeight="1">
      <c r="A3" s="157" t="s">
        <v>337</v>
      </c>
      <c r="B3" s="157" t="s">
        <v>363</v>
      </c>
      <c r="C3" s="157" t="s">
        <v>364</v>
      </c>
      <c r="D3" s="157" t="s">
        <v>367</v>
      </c>
      <c r="E3" s="157" t="s">
        <v>111</v>
      </c>
    </row>
    <row r="4" spans="1:5" ht="39.75" customHeight="1">
      <c r="A4" s="53" t="s">
        <v>358</v>
      </c>
      <c r="B4" s="154">
        <v>13.5159</v>
      </c>
      <c r="C4" s="154">
        <v>0.2241</v>
      </c>
      <c r="D4" s="154">
        <v>50.88912</v>
      </c>
      <c r="E4" s="154">
        <f>SUM(B4:D4)</f>
        <v>64.62912</v>
      </c>
    </row>
    <row r="5" spans="1:5" ht="39.75" customHeight="1">
      <c r="A5" s="53" t="s">
        <v>359</v>
      </c>
      <c r="B5" s="154">
        <v>13.37084</v>
      </c>
      <c r="C5" s="154">
        <v>28.27538</v>
      </c>
      <c r="D5" s="154">
        <v>63.888</v>
      </c>
      <c r="E5" s="154">
        <f>SUM(B5:D5)</f>
        <v>105.53422</v>
      </c>
    </row>
    <row r="6" spans="1:5" ht="39.75" customHeight="1">
      <c r="A6" s="53" t="s">
        <v>360</v>
      </c>
      <c r="B6" s="154">
        <f>SUM(B4:B5)</f>
        <v>26.88674</v>
      </c>
      <c r="C6" s="154">
        <f>SUM(C4:C5)</f>
        <v>28.49948</v>
      </c>
      <c r="D6" s="154">
        <v>114.77712</v>
      </c>
      <c r="E6" s="154">
        <f>SUM(B6:D6)</f>
        <v>170.16334</v>
      </c>
    </row>
    <row r="7" spans="1:5" ht="39.75" customHeight="1">
      <c r="A7" s="53" t="s">
        <v>361</v>
      </c>
      <c r="B7" s="156">
        <v>47.50176</v>
      </c>
      <c r="C7" s="156">
        <v>1.28978</v>
      </c>
      <c r="D7" s="156">
        <v>1.2166</v>
      </c>
      <c r="E7" s="156">
        <f>SUM(B7:D7)</f>
        <v>50.00814</v>
      </c>
    </row>
    <row r="8" spans="1:5" ht="39.75" customHeight="1">
      <c r="A8" s="53" t="s">
        <v>362</v>
      </c>
      <c r="B8" s="155">
        <f>B6-B7</f>
        <v>-20.615019999999998</v>
      </c>
      <c r="C8" s="155">
        <f>C6-C7</f>
        <v>27.209699999999998</v>
      </c>
      <c r="D8" s="155">
        <f>D6-D7</f>
        <v>113.56052</v>
      </c>
      <c r="E8" s="155">
        <f>E6-E7</f>
        <v>120.15520000000001</v>
      </c>
    </row>
    <row r="13" spans="3:5" ht="12.75">
      <c r="C13" s="216" t="s">
        <v>365</v>
      </c>
      <c r="D13" s="216"/>
      <c r="E13" s="217"/>
    </row>
    <row r="14" spans="3:5" ht="12.75">
      <c r="C14" s="217"/>
      <c r="D14" s="217"/>
      <c r="E14" s="217"/>
    </row>
    <row r="15" spans="3:5" ht="12.75">
      <c r="C15" s="217"/>
      <c r="D15" s="217"/>
      <c r="E15" s="217"/>
    </row>
  </sheetData>
  <sheetProtection/>
  <mergeCells count="3">
    <mergeCell ref="A1:E1"/>
    <mergeCell ref="A2:E2"/>
    <mergeCell ref="C13:E1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40">
      <selection activeCell="S86" sqref="S86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421875" style="0" bestFit="1" customWidth="1"/>
    <col min="4" max="4" width="10.7109375" style="0" bestFit="1" customWidth="1"/>
    <col min="5" max="8" width="9.5742187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421875" style="0" bestFit="1" customWidth="1"/>
    <col min="14" max="15" width="9.57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368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63">
      <c r="A3" s="205" t="s">
        <v>72</v>
      </c>
      <c r="B3" s="206"/>
      <c r="C3" s="198" t="s">
        <v>243</v>
      </c>
      <c r="D3" s="198"/>
      <c r="E3" s="10" t="s">
        <v>366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 customHeight="1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2">
        <v>0</v>
      </c>
      <c r="G7" s="12">
        <v>0</v>
      </c>
      <c r="H7" s="12">
        <f>SUM(E7,F7,G7)</f>
        <v>0</v>
      </c>
      <c r="I7" s="116">
        <v>0</v>
      </c>
      <c r="J7" s="17">
        <v>0</v>
      </c>
      <c r="K7" s="9">
        <v>0</v>
      </c>
      <c r="L7" s="17">
        <v>0</v>
      </c>
      <c r="M7" s="9">
        <v>0</v>
      </c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12"/>
      <c r="G8" s="12"/>
      <c r="H8" s="12"/>
      <c r="I8" s="116"/>
      <c r="J8" s="12"/>
      <c r="K8" s="9"/>
      <c r="L8" s="9"/>
      <c r="M8" s="9"/>
      <c r="N8" s="12"/>
      <c r="O8" s="12">
        <f aca="true" t="shared" si="0" ref="O8:O58">H8-N8</f>
        <v>0</v>
      </c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2">
        <v>0.679</v>
      </c>
      <c r="G9" s="12">
        <v>0.321</v>
      </c>
      <c r="H9" s="12">
        <f aca="true" t="shared" si="1" ref="H9:H58">SUM(E9,F9,G9)</f>
        <v>1.04846</v>
      </c>
      <c r="I9" s="116">
        <v>70</v>
      </c>
      <c r="J9" s="17">
        <v>0.25</v>
      </c>
      <c r="K9" s="9">
        <v>0</v>
      </c>
      <c r="L9" s="12">
        <v>0</v>
      </c>
      <c r="M9" s="9">
        <v>70</v>
      </c>
      <c r="N9" s="12">
        <f>SUM(J9,L9)</f>
        <v>0.25</v>
      </c>
      <c r="O9" s="12">
        <f t="shared" si="0"/>
        <v>0.79846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2">
        <v>0.679</v>
      </c>
      <c r="G10" s="12">
        <v>0.321</v>
      </c>
      <c r="H10" s="12">
        <f t="shared" si="1"/>
        <v>1.53504</v>
      </c>
      <c r="I10" s="116">
        <v>52</v>
      </c>
      <c r="J10" s="12">
        <v>0.08679</v>
      </c>
      <c r="K10" s="9">
        <v>0</v>
      </c>
      <c r="L10" s="12">
        <v>0</v>
      </c>
      <c r="M10" s="9">
        <v>52</v>
      </c>
      <c r="N10" s="12">
        <f>SUM(J10,L10)</f>
        <v>0.08679</v>
      </c>
      <c r="O10" s="12">
        <f t="shared" si="0"/>
        <v>1.44825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2">
        <v>8.827</v>
      </c>
      <c r="G11" s="12">
        <v>4.173</v>
      </c>
      <c r="H11" s="12">
        <f t="shared" si="1"/>
        <v>13.0006</v>
      </c>
      <c r="I11" s="116">
        <v>4309</v>
      </c>
      <c r="J11" s="12">
        <v>12.87495</v>
      </c>
      <c r="K11" s="9">
        <v>0</v>
      </c>
      <c r="L11" s="12">
        <v>0</v>
      </c>
      <c r="M11" s="9">
        <v>4309</v>
      </c>
      <c r="N11" s="12">
        <f>SUM(J11,L11)</f>
        <v>12.87495</v>
      </c>
      <c r="O11" s="12">
        <f t="shared" si="0"/>
        <v>0.12565000000000026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2"/>
      <c r="G12" s="12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2">
        <v>0</v>
      </c>
      <c r="G13" s="12">
        <v>0</v>
      </c>
      <c r="H13" s="12">
        <f t="shared" si="1"/>
        <v>0</v>
      </c>
      <c r="I13" s="116">
        <v>840</v>
      </c>
      <c r="J13" s="17">
        <v>0</v>
      </c>
      <c r="K13" s="9">
        <v>0</v>
      </c>
      <c r="L13" s="12">
        <v>0</v>
      </c>
      <c r="M13" s="9">
        <v>840</v>
      </c>
      <c r="N13" s="12">
        <f>SUM(J13,L13)</f>
        <v>0</v>
      </c>
      <c r="O13" s="12">
        <f t="shared" si="0"/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2">
        <v>0</v>
      </c>
      <c r="G14" s="12">
        <v>0</v>
      </c>
      <c r="H14" s="12">
        <f t="shared" si="1"/>
        <v>0.03367</v>
      </c>
      <c r="I14" s="116">
        <v>20</v>
      </c>
      <c r="J14" s="17">
        <v>0</v>
      </c>
      <c r="K14" s="9">
        <v>0</v>
      </c>
      <c r="L14" s="12">
        <v>0</v>
      </c>
      <c r="M14" s="9">
        <v>20</v>
      </c>
      <c r="N14" s="12">
        <f>SUM(J14,L14)</f>
        <v>0</v>
      </c>
      <c r="O14" s="12">
        <f t="shared" si="0"/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2"/>
      <c r="G15" s="12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2"/>
      <c r="G16" s="12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2">
        <v>2.037</v>
      </c>
      <c r="G17" s="12">
        <v>0.963</v>
      </c>
      <c r="H17" s="12">
        <f t="shared" si="1"/>
        <v>3.0994</v>
      </c>
      <c r="I17" s="116">
        <v>375</v>
      </c>
      <c r="J17" s="17">
        <v>2.82</v>
      </c>
      <c r="K17" s="9">
        <v>213</v>
      </c>
      <c r="L17" s="12">
        <v>0.774</v>
      </c>
      <c r="M17" s="26">
        <v>588</v>
      </c>
      <c r="N17" s="12">
        <f>SUM(J17,L17)</f>
        <v>3.594</v>
      </c>
      <c r="O17" s="12">
        <f t="shared" si="0"/>
        <v>-0.4945999999999997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2">
        <v>0.679</v>
      </c>
      <c r="G18" s="12">
        <v>0.321</v>
      </c>
      <c r="H18" s="12">
        <f t="shared" si="1"/>
        <v>1.00123</v>
      </c>
      <c r="I18" s="116">
        <v>142</v>
      </c>
      <c r="J18" s="12">
        <v>0.45646</v>
      </c>
      <c r="K18" s="9">
        <v>0</v>
      </c>
      <c r="L18" s="12">
        <v>0</v>
      </c>
      <c r="M18" s="9">
        <v>142</v>
      </c>
      <c r="N18" s="12">
        <f>SUM(J18,L18)</f>
        <v>0.45646</v>
      </c>
      <c r="O18" s="12">
        <f t="shared" si="0"/>
        <v>0.5447700000000001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2">
        <v>0.679</v>
      </c>
      <c r="G19" s="12">
        <v>0.321</v>
      </c>
      <c r="H19" s="12">
        <f t="shared" si="1"/>
        <v>1.30119</v>
      </c>
      <c r="I19" s="116">
        <v>250</v>
      </c>
      <c r="J19" s="17">
        <v>0.5</v>
      </c>
      <c r="K19" s="9">
        <v>355</v>
      </c>
      <c r="L19" s="12">
        <v>0.2678</v>
      </c>
      <c r="M19" s="9">
        <v>605</v>
      </c>
      <c r="N19" s="12">
        <f>SUM(J19,L19)</f>
        <v>0.7678</v>
      </c>
      <c r="O19" s="12">
        <f t="shared" si="0"/>
        <v>0.53339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2"/>
      <c r="G20" s="12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2">
        <v>0.679</v>
      </c>
      <c r="G21" s="12">
        <v>0.321</v>
      </c>
      <c r="H21" s="12">
        <f t="shared" si="1"/>
        <v>1</v>
      </c>
      <c r="I21" s="116">
        <v>11</v>
      </c>
      <c r="J21" s="17">
        <v>0.5</v>
      </c>
      <c r="K21" s="9">
        <v>44</v>
      </c>
      <c r="L21" s="12">
        <v>0.62902</v>
      </c>
      <c r="M21" s="9">
        <v>55</v>
      </c>
      <c r="N21" s="12">
        <f>SUM(J21,L21)</f>
        <v>1.1290200000000001</v>
      </c>
      <c r="O21" s="12">
        <f t="shared" si="0"/>
        <v>-0.12902000000000013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2">
        <v>0</v>
      </c>
      <c r="G22" s="12">
        <v>0</v>
      </c>
      <c r="H22" s="12">
        <f t="shared" si="1"/>
        <v>1.30619</v>
      </c>
      <c r="I22" s="116">
        <v>0</v>
      </c>
      <c r="J22" s="17">
        <v>0</v>
      </c>
      <c r="K22" s="9">
        <v>0</v>
      </c>
      <c r="L22" s="12">
        <v>0</v>
      </c>
      <c r="M22" s="9">
        <v>0</v>
      </c>
      <c r="N22" s="12">
        <f>SUM(J22,L22)</f>
        <v>0</v>
      </c>
      <c r="O22" s="12">
        <f t="shared" si="0"/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>
        <v>0</v>
      </c>
      <c r="F23" s="12">
        <v>0</v>
      </c>
      <c r="G23" s="12">
        <v>0</v>
      </c>
      <c r="H23" s="12">
        <f t="shared" si="1"/>
        <v>0</v>
      </c>
      <c r="I23" s="116">
        <v>3</v>
      </c>
      <c r="J23" s="17">
        <v>0</v>
      </c>
      <c r="K23" s="9">
        <v>2</v>
      </c>
      <c r="L23" s="12">
        <v>0</v>
      </c>
      <c r="M23" s="9">
        <v>5</v>
      </c>
      <c r="N23" s="12">
        <f>SUM(J23,L23)</f>
        <v>0</v>
      </c>
      <c r="O23" s="12">
        <f t="shared" si="0"/>
        <v>0</v>
      </c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2">
        <v>0</v>
      </c>
      <c r="G24" s="12">
        <v>0</v>
      </c>
      <c r="H24" s="12">
        <f t="shared" si="1"/>
        <v>0.27675</v>
      </c>
      <c r="I24" s="116">
        <v>0</v>
      </c>
      <c r="J24" s="17">
        <v>0</v>
      </c>
      <c r="K24" s="9">
        <v>0</v>
      </c>
      <c r="L24" s="12">
        <v>0</v>
      </c>
      <c r="M24" s="9">
        <v>0</v>
      </c>
      <c r="N24" s="12">
        <f>SUM(J24,L24)</f>
        <v>0</v>
      </c>
      <c r="O24" s="12">
        <f t="shared" si="0"/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>
        <v>0</v>
      </c>
      <c r="F25" s="12">
        <v>0</v>
      </c>
      <c r="G25" s="12">
        <v>0</v>
      </c>
      <c r="H25" s="12">
        <f t="shared" si="1"/>
        <v>0</v>
      </c>
      <c r="I25" s="116">
        <v>0</v>
      </c>
      <c r="J25" s="12">
        <v>0</v>
      </c>
      <c r="K25" s="9">
        <v>0</v>
      </c>
      <c r="L25" s="12">
        <v>0</v>
      </c>
      <c r="M25" s="9">
        <v>0</v>
      </c>
      <c r="N25" s="12">
        <f>SUM(J25,L25)</f>
        <v>0</v>
      </c>
      <c r="O25" s="12">
        <f t="shared" si="0"/>
        <v>0</v>
      </c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2"/>
      <c r="G26" s="12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2">
        <v>1.358</v>
      </c>
      <c r="G27" s="12">
        <v>0.642</v>
      </c>
      <c r="H27" s="12">
        <f t="shared" si="1"/>
        <v>2</v>
      </c>
      <c r="I27" s="116">
        <v>1</v>
      </c>
      <c r="J27" s="17">
        <v>2</v>
      </c>
      <c r="K27" s="9">
        <v>0</v>
      </c>
      <c r="L27" s="12">
        <v>0</v>
      </c>
      <c r="M27" s="9">
        <v>1</v>
      </c>
      <c r="N27" s="12">
        <f>SUM(J27,L27)</f>
        <v>2</v>
      </c>
      <c r="O27" s="12">
        <f t="shared" si="0"/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2">
        <v>2.512</v>
      </c>
      <c r="G28" s="12">
        <v>1.188</v>
      </c>
      <c r="H28" s="12">
        <f t="shared" si="1"/>
        <v>3.70397</v>
      </c>
      <c r="I28" s="116">
        <v>0</v>
      </c>
      <c r="J28" s="12">
        <v>3.40116</v>
      </c>
      <c r="K28" s="9">
        <v>0</v>
      </c>
      <c r="L28" s="12">
        <v>0</v>
      </c>
      <c r="M28" s="9">
        <v>0</v>
      </c>
      <c r="N28" s="12">
        <f>SUM(J28,L28)</f>
        <v>3.40116</v>
      </c>
      <c r="O28" s="12">
        <f t="shared" si="0"/>
        <v>0.30281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>
        <v>0</v>
      </c>
      <c r="F29" s="12">
        <v>0</v>
      </c>
      <c r="G29" s="12">
        <v>0</v>
      </c>
      <c r="H29" s="12">
        <f t="shared" si="1"/>
        <v>0</v>
      </c>
      <c r="I29" s="116">
        <v>0</v>
      </c>
      <c r="J29" s="17">
        <v>0</v>
      </c>
      <c r="K29" s="9">
        <v>0</v>
      </c>
      <c r="L29" s="12">
        <v>0</v>
      </c>
      <c r="M29" s="9">
        <v>0</v>
      </c>
      <c r="N29" s="12">
        <f>SUM(J29,L29)</f>
        <v>0</v>
      </c>
      <c r="O29" s="12">
        <f t="shared" si="0"/>
        <v>0</v>
      </c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2">
        <v>0</v>
      </c>
      <c r="G30" s="12">
        <v>0</v>
      </c>
      <c r="H30" s="12">
        <f t="shared" si="1"/>
        <v>1.52</v>
      </c>
      <c r="I30" s="116">
        <v>1</v>
      </c>
      <c r="J30" s="12">
        <v>1.04016</v>
      </c>
      <c r="K30" s="9">
        <v>0</v>
      </c>
      <c r="L30" s="12">
        <v>0</v>
      </c>
      <c r="M30" s="9">
        <v>1</v>
      </c>
      <c r="N30" s="12">
        <f>SUM(J30,L30)</f>
        <v>1.04016</v>
      </c>
      <c r="O30" s="12">
        <f t="shared" si="0"/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2"/>
      <c r="G31" s="12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2">
        <v>0.135</v>
      </c>
      <c r="G32" s="12">
        <v>0.065</v>
      </c>
      <c r="H32" s="12">
        <f t="shared" si="1"/>
        <v>0.2</v>
      </c>
      <c r="I32" s="116">
        <v>1</v>
      </c>
      <c r="J32" s="17">
        <v>0.2</v>
      </c>
      <c r="K32" s="9">
        <v>0</v>
      </c>
      <c r="L32" s="12">
        <v>0</v>
      </c>
      <c r="M32" s="9">
        <v>1</v>
      </c>
      <c r="N32" s="12">
        <f>SUM(J32,L32)</f>
        <v>0.2</v>
      </c>
      <c r="O32" s="12">
        <f t="shared" si="0"/>
        <v>0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2">
        <v>0</v>
      </c>
      <c r="G33" s="12">
        <v>0</v>
      </c>
      <c r="H33" s="12">
        <f t="shared" si="1"/>
        <v>0.19927</v>
      </c>
      <c r="I33" s="116">
        <v>0</v>
      </c>
      <c r="J33" s="17">
        <v>0</v>
      </c>
      <c r="K33" s="9">
        <v>0</v>
      </c>
      <c r="L33" s="12">
        <v>0</v>
      </c>
      <c r="M33" s="9">
        <v>0</v>
      </c>
      <c r="N33" s="12">
        <f>SUM(J33,L33)</f>
        <v>0</v>
      </c>
      <c r="O33" s="12">
        <f t="shared" si="0"/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>
        <v>0</v>
      </c>
      <c r="F34" s="12">
        <v>0</v>
      </c>
      <c r="G34" s="12">
        <v>0</v>
      </c>
      <c r="H34" s="12">
        <f t="shared" si="1"/>
        <v>0</v>
      </c>
      <c r="I34" s="116">
        <v>0</v>
      </c>
      <c r="J34" s="17">
        <v>0</v>
      </c>
      <c r="K34" s="9">
        <v>0</v>
      </c>
      <c r="L34" s="12">
        <v>0</v>
      </c>
      <c r="M34" s="9">
        <v>0</v>
      </c>
      <c r="N34" s="12">
        <v>0</v>
      </c>
      <c r="O34" s="12">
        <f t="shared" si="0"/>
        <v>0</v>
      </c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2">
        <v>2.308</v>
      </c>
      <c r="G35" s="12">
        <v>1.092</v>
      </c>
      <c r="H35" s="12">
        <f t="shared" si="1"/>
        <v>3.40205</v>
      </c>
      <c r="I35" s="116">
        <v>0</v>
      </c>
      <c r="J35" s="12">
        <v>3.30528</v>
      </c>
      <c r="K35" s="9">
        <v>0</v>
      </c>
      <c r="L35" s="12">
        <v>0</v>
      </c>
      <c r="M35" s="9">
        <v>0</v>
      </c>
      <c r="N35" s="12">
        <f>SUM(J35,L35)</f>
        <v>3.30528</v>
      </c>
      <c r="O35" s="12">
        <f t="shared" si="0"/>
        <v>0.0967699999999998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2">
        <v>0</v>
      </c>
      <c r="G36" s="12">
        <v>0</v>
      </c>
      <c r="H36" s="12">
        <f t="shared" si="1"/>
        <v>0</v>
      </c>
      <c r="I36" s="116">
        <v>0</v>
      </c>
      <c r="J36" s="17">
        <v>0</v>
      </c>
      <c r="K36" s="9">
        <v>0</v>
      </c>
      <c r="L36" s="12">
        <v>0</v>
      </c>
      <c r="M36" s="9">
        <v>0</v>
      </c>
      <c r="N36" s="12">
        <f>SUM(J36,L36)</f>
        <v>0</v>
      </c>
      <c r="O36" s="12">
        <f t="shared" si="0"/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2"/>
      <c r="G37" s="12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2"/>
      <c r="G38" s="12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2">
        <v>1.0185</v>
      </c>
      <c r="G39" s="12">
        <v>0.4815</v>
      </c>
      <c r="H39" s="12">
        <f t="shared" si="1"/>
        <v>1.50111</v>
      </c>
      <c r="I39" s="116">
        <v>0</v>
      </c>
      <c r="J39" s="12">
        <v>1.39746</v>
      </c>
      <c r="K39" s="9">
        <v>0</v>
      </c>
      <c r="L39" s="12">
        <v>0.48929</v>
      </c>
      <c r="M39" s="9">
        <v>0</v>
      </c>
      <c r="N39" s="12">
        <f>SUM(J39,L39)</f>
        <v>1.88675</v>
      </c>
      <c r="O39" s="12">
        <f t="shared" si="0"/>
        <v>-0.38564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2">
        <v>0.91338</v>
      </c>
      <c r="G40" s="12">
        <v>0.43284</v>
      </c>
      <c r="H40" s="12">
        <f t="shared" si="1"/>
        <v>1.36389</v>
      </c>
      <c r="I40" s="116">
        <v>0</v>
      </c>
      <c r="J40" s="12">
        <v>1.09757</v>
      </c>
      <c r="K40" s="9">
        <v>0</v>
      </c>
      <c r="L40" s="12">
        <v>0.25389</v>
      </c>
      <c r="M40" s="9">
        <v>0</v>
      </c>
      <c r="N40" s="12">
        <f>SUM(J40,L40)</f>
        <v>1.3514599999999999</v>
      </c>
      <c r="O40" s="12">
        <f t="shared" si="0"/>
        <v>0.012430000000000163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2">
        <v>0</v>
      </c>
      <c r="G41" s="12">
        <v>0</v>
      </c>
      <c r="H41" s="12">
        <f t="shared" si="1"/>
        <v>0</v>
      </c>
      <c r="I41" s="116">
        <v>0</v>
      </c>
      <c r="J41" s="17">
        <v>0</v>
      </c>
      <c r="K41" s="9">
        <v>0</v>
      </c>
      <c r="L41" s="12">
        <v>0</v>
      </c>
      <c r="M41" s="9">
        <v>0</v>
      </c>
      <c r="N41" s="12">
        <f>SUM(J41,L41)</f>
        <v>0</v>
      </c>
      <c r="O41" s="12">
        <f t="shared" si="0"/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2">
        <v>0</v>
      </c>
      <c r="G42" s="12">
        <v>0</v>
      </c>
      <c r="H42" s="12">
        <f t="shared" si="1"/>
        <v>9.29056</v>
      </c>
      <c r="I42" s="116">
        <v>0</v>
      </c>
      <c r="J42" s="12">
        <v>7.31877</v>
      </c>
      <c r="K42" s="9"/>
      <c r="L42" s="12">
        <v>0.8753</v>
      </c>
      <c r="M42" s="9">
        <v>0</v>
      </c>
      <c r="N42" s="12">
        <f>SUM(J42,L42)</f>
        <v>8.19407</v>
      </c>
      <c r="O42" s="12">
        <f t="shared" si="0"/>
        <v>1.0964899999999993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>
        <v>0</v>
      </c>
      <c r="F43" s="12">
        <v>0</v>
      </c>
      <c r="G43" s="12">
        <v>0</v>
      </c>
      <c r="H43" s="12">
        <f t="shared" si="1"/>
        <v>0</v>
      </c>
      <c r="I43" s="116">
        <v>0</v>
      </c>
      <c r="J43" s="12">
        <v>0</v>
      </c>
      <c r="K43" s="9">
        <v>0</v>
      </c>
      <c r="L43" s="12">
        <v>0</v>
      </c>
      <c r="M43" s="9">
        <v>0</v>
      </c>
      <c r="N43" s="12">
        <v>0</v>
      </c>
      <c r="O43" s="12">
        <f t="shared" si="0"/>
        <v>0</v>
      </c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2">
        <v>0</v>
      </c>
      <c r="G44" s="12">
        <v>0</v>
      </c>
      <c r="H44" s="12">
        <f t="shared" si="1"/>
        <v>0</v>
      </c>
      <c r="I44" s="116">
        <v>0</v>
      </c>
      <c r="J44" s="17">
        <v>0</v>
      </c>
      <c r="K44" s="9">
        <v>0</v>
      </c>
      <c r="L44" s="12">
        <v>0</v>
      </c>
      <c r="M44" s="9">
        <v>0</v>
      </c>
      <c r="N44" s="12">
        <f aca="true" t="shared" si="2" ref="N44:N50">SUM(J44,L44)</f>
        <v>0</v>
      </c>
      <c r="O44" s="12">
        <f t="shared" si="0"/>
        <v>0</v>
      </c>
      <c r="P44" s="59"/>
      <c r="Q44" s="2"/>
      <c r="R44" s="2"/>
    </row>
    <row r="45" spans="1:18" ht="15.75" customHeight="1">
      <c r="A45" s="7" t="s">
        <v>85</v>
      </c>
      <c r="B45" s="8" t="s">
        <v>334</v>
      </c>
      <c r="C45" s="9">
        <v>14</v>
      </c>
      <c r="D45" s="17">
        <v>55.44</v>
      </c>
      <c r="E45" s="18">
        <v>0</v>
      </c>
      <c r="F45" s="12">
        <v>0</v>
      </c>
      <c r="G45" s="12">
        <v>0</v>
      </c>
      <c r="H45" s="12">
        <f t="shared" si="1"/>
        <v>0</v>
      </c>
      <c r="I45" s="116">
        <v>0</v>
      </c>
      <c r="J45" s="17">
        <v>0</v>
      </c>
      <c r="K45" s="9">
        <v>0</v>
      </c>
      <c r="L45" s="12">
        <v>0</v>
      </c>
      <c r="M45" s="9">
        <v>0</v>
      </c>
      <c r="N45" s="12">
        <f t="shared" si="2"/>
        <v>0</v>
      </c>
      <c r="O45" s="12">
        <f t="shared" si="0"/>
        <v>0</v>
      </c>
      <c r="P45" s="60"/>
      <c r="Q45" s="2"/>
      <c r="R45" s="2"/>
    </row>
    <row r="46" spans="1:18" ht="15.75">
      <c r="A46" s="7" t="s">
        <v>86</v>
      </c>
      <c r="B46" s="8" t="s">
        <v>335</v>
      </c>
      <c r="C46" s="9">
        <v>42</v>
      </c>
      <c r="D46" s="17">
        <v>20.16</v>
      </c>
      <c r="E46" s="18">
        <v>0</v>
      </c>
      <c r="F46" s="12">
        <v>0</v>
      </c>
      <c r="G46" s="12">
        <v>0</v>
      </c>
      <c r="H46" s="12">
        <f t="shared" si="1"/>
        <v>0</v>
      </c>
      <c r="I46" s="116">
        <v>0</v>
      </c>
      <c r="J46" s="17">
        <v>0</v>
      </c>
      <c r="K46" s="9">
        <v>0</v>
      </c>
      <c r="L46" s="12">
        <v>0</v>
      </c>
      <c r="M46" s="9">
        <v>0</v>
      </c>
      <c r="N46" s="12">
        <f t="shared" si="2"/>
        <v>0</v>
      </c>
      <c r="O46" s="12">
        <f t="shared" si="0"/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2">
        <v>0</v>
      </c>
      <c r="G47" s="12">
        <v>0</v>
      </c>
      <c r="H47" s="12">
        <f t="shared" si="1"/>
        <v>0</v>
      </c>
      <c r="I47" s="116">
        <v>0</v>
      </c>
      <c r="J47" s="17">
        <v>0</v>
      </c>
      <c r="K47" s="9">
        <v>0</v>
      </c>
      <c r="L47" s="12">
        <v>0</v>
      </c>
      <c r="M47" s="9">
        <v>0</v>
      </c>
      <c r="N47" s="12">
        <f t="shared" si="2"/>
        <v>0</v>
      </c>
      <c r="O47" s="12">
        <f t="shared" si="0"/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>
        <v>0</v>
      </c>
      <c r="F48" s="12">
        <v>0</v>
      </c>
      <c r="G48" s="12">
        <v>0</v>
      </c>
      <c r="H48" s="12">
        <f t="shared" si="1"/>
        <v>0</v>
      </c>
      <c r="I48" s="116">
        <v>0</v>
      </c>
      <c r="J48" s="17">
        <v>0</v>
      </c>
      <c r="K48" s="9">
        <v>0</v>
      </c>
      <c r="L48" s="12">
        <v>0</v>
      </c>
      <c r="M48" s="9">
        <v>0</v>
      </c>
      <c r="N48" s="12">
        <f t="shared" si="2"/>
        <v>0</v>
      </c>
      <c r="O48" s="12">
        <f t="shared" si="0"/>
        <v>0</v>
      </c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>
        <v>0</v>
      </c>
      <c r="F49" s="12">
        <v>0</v>
      </c>
      <c r="G49" s="12">
        <v>0</v>
      </c>
      <c r="H49" s="12">
        <f t="shared" si="1"/>
        <v>0</v>
      </c>
      <c r="I49" s="116">
        <v>0</v>
      </c>
      <c r="J49" s="12">
        <v>0</v>
      </c>
      <c r="K49" s="9">
        <v>0</v>
      </c>
      <c r="L49" s="12">
        <v>0</v>
      </c>
      <c r="M49" s="9">
        <v>0</v>
      </c>
      <c r="N49" s="12">
        <f t="shared" si="2"/>
        <v>0</v>
      </c>
      <c r="O49" s="12">
        <f t="shared" si="0"/>
        <v>0</v>
      </c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2">
        <v>4.753</v>
      </c>
      <c r="G50" s="12">
        <v>2.247</v>
      </c>
      <c r="H50" s="12">
        <f t="shared" si="1"/>
        <v>7.10218</v>
      </c>
      <c r="I50" s="116">
        <v>42</v>
      </c>
      <c r="J50" s="12">
        <v>5.82</v>
      </c>
      <c r="K50" s="9">
        <v>0</v>
      </c>
      <c r="L50" s="12">
        <v>1.11037</v>
      </c>
      <c r="M50" s="9">
        <v>42</v>
      </c>
      <c r="N50" s="12">
        <f t="shared" si="2"/>
        <v>6.93037</v>
      </c>
      <c r="O50" s="12">
        <f t="shared" si="0"/>
        <v>0.1718099999999998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2"/>
      <c r="G51" s="12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2">
        <v>0</v>
      </c>
      <c r="G52" s="12">
        <v>0</v>
      </c>
      <c r="H52" s="12">
        <f t="shared" si="1"/>
        <v>0.00031</v>
      </c>
      <c r="I52" s="116">
        <v>0</v>
      </c>
      <c r="J52" s="17">
        <v>0</v>
      </c>
      <c r="K52" s="9">
        <v>0</v>
      </c>
      <c r="L52" s="12">
        <v>0</v>
      </c>
      <c r="M52" s="9">
        <v>0</v>
      </c>
      <c r="N52" s="12">
        <f>SUM(J52,L52)</f>
        <v>0</v>
      </c>
      <c r="O52" s="12">
        <f t="shared" si="0"/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2">
        <v>0</v>
      </c>
      <c r="G53" s="12">
        <v>0</v>
      </c>
      <c r="H53" s="12">
        <f t="shared" si="1"/>
        <v>0</v>
      </c>
      <c r="I53" s="116">
        <v>0</v>
      </c>
      <c r="J53" s="17">
        <v>0</v>
      </c>
      <c r="K53" s="9">
        <v>0</v>
      </c>
      <c r="L53" s="12">
        <v>0</v>
      </c>
      <c r="M53" s="9">
        <v>0</v>
      </c>
      <c r="N53" s="12">
        <f>SUM(J53,L53)</f>
        <v>0</v>
      </c>
      <c r="O53" s="12">
        <f t="shared" si="0"/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>
        <v>0</v>
      </c>
      <c r="F54" s="12">
        <v>0</v>
      </c>
      <c r="G54" s="12">
        <v>0</v>
      </c>
      <c r="H54" s="12">
        <f t="shared" si="1"/>
        <v>0</v>
      </c>
      <c r="I54" s="116">
        <v>0</v>
      </c>
      <c r="J54" s="17">
        <v>0</v>
      </c>
      <c r="K54" s="9">
        <v>0</v>
      </c>
      <c r="L54" s="12">
        <v>0</v>
      </c>
      <c r="M54" s="9">
        <v>0</v>
      </c>
      <c r="N54" s="12">
        <v>0</v>
      </c>
      <c r="O54" s="12">
        <f t="shared" si="0"/>
        <v>0</v>
      </c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>
        <v>0</v>
      </c>
      <c r="F55" s="12">
        <v>0</v>
      </c>
      <c r="G55" s="12">
        <v>0</v>
      </c>
      <c r="H55" s="12">
        <f t="shared" si="1"/>
        <v>0</v>
      </c>
      <c r="I55" s="116">
        <v>0</v>
      </c>
      <c r="J55" s="17">
        <v>0</v>
      </c>
      <c r="K55" s="9">
        <v>0</v>
      </c>
      <c r="L55" s="12">
        <v>0</v>
      </c>
      <c r="M55" s="9">
        <v>0</v>
      </c>
      <c r="N55" s="12">
        <f>SUM(J55,L55)</f>
        <v>0</v>
      </c>
      <c r="O55" s="12">
        <f t="shared" si="0"/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2">
        <v>1.0185</v>
      </c>
      <c r="G56" s="12">
        <v>0.4815</v>
      </c>
      <c r="H56" s="12">
        <f t="shared" si="1"/>
        <v>1.50035</v>
      </c>
      <c r="I56" s="116">
        <v>0</v>
      </c>
      <c r="J56" s="12">
        <v>1.32327</v>
      </c>
      <c r="K56" s="9">
        <v>0</v>
      </c>
      <c r="L56" s="12">
        <v>0</v>
      </c>
      <c r="M56" s="9">
        <v>0</v>
      </c>
      <c r="N56" s="12">
        <f>SUM(J56,L56)</f>
        <v>1.32327</v>
      </c>
      <c r="O56" s="12">
        <f t="shared" si="0"/>
        <v>0.17708000000000013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>
        <v>0</v>
      </c>
      <c r="F57" s="12">
        <v>0</v>
      </c>
      <c r="G57" s="12">
        <v>0</v>
      </c>
      <c r="H57" s="12">
        <f t="shared" si="1"/>
        <v>0</v>
      </c>
      <c r="I57" s="116">
        <v>0</v>
      </c>
      <c r="J57" s="17">
        <v>0</v>
      </c>
      <c r="K57" s="9">
        <v>0</v>
      </c>
      <c r="L57" s="12">
        <v>0</v>
      </c>
      <c r="M57" s="9">
        <v>0</v>
      </c>
      <c r="N57" s="12">
        <f>SUM(J57,L57)</f>
        <v>0</v>
      </c>
      <c r="O57" s="12">
        <f t="shared" si="0"/>
        <v>0</v>
      </c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>
        <v>0</v>
      </c>
      <c r="F58" s="12">
        <v>0</v>
      </c>
      <c r="G58" s="12">
        <v>0</v>
      </c>
      <c r="H58" s="12">
        <f t="shared" si="1"/>
        <v>0</v>
      </c>
      <c r="I58" s="116">
        <v>0</v>
      </c>
      <c r="J58" s="17">
        <v>0</v>
      </c>
      <c r="K58" s="9">
        <v>0</v>
      </c>
      <c r="L58" s="12">
        <v>0</v>
      </c>
      <c r="M58" s="9">
        <v>0</v>
      </c>
      <c r="N58" s="12">
        <f>SUM(J58,L58)</f>
        <v>0</v>
      </c>
      <c r="O58" s="12">
        <f t="shared" si="0"/>
        <v>0</v>
      </c>
      <c r="P58" s="19"/>
      <c r="Q58" s="61"/>
      <c r="R58" s="98"/>
      <c r="S58" s="98"/>
    </row>
    <row r="59" spans="1:18" ht="15.75">
      <c r="A59" s="7"/>
      <c r="B59" s="4" t="s">
        <v>91</v>
      </c>
      <c r="C59" s="9"/>
      <c r="D59" s="13">
        <f>SUM(D7:D58)</f>
        <v>388.192</v>
      </c>
      <c r="E59" s="13">
        <f>SUM(E9:E58)</f>
        <v>13.739999999999998</v>
      </c>
      <c r="F59" s="13">
        <f>SUM(F7:F58)</f>
        <v>28.275380000000002</v>
      </c>
      <c r="G59" s="13">
        <f>SUM(G7:G58)</f>
        <v>13.370840000000001</v>
      </c>
      <c r="H59" s="13">
        <f>SUM(E59,G59,F59)</f>
        <v>55.38622</v>
      </c>
      <c r="I59" s="117"/>
      <c r="J59" s="13">
        <f>SUM(J7:J58)</f>
        <v>44.39187</v>
      </c>
      <c r="K59" s="9"/>
      <c r="L59" s="13">
        <f>SUM(L9:L58)</f>
        <v>4.39967</v>
      </c>
      <c r="M59" s="9"/>
      <c r="N59" s="13">
        <f>SUM(N7:N58)</f>
        <v>48.791540000000005</v>
      </c>
      <c r="O59" s="13">
        <f>H59-N59</f>
        <v>6.594679999999997</v>
      </c>
      <c r="P59" s="9"/>
      <c r="Q59" s="61"/>
      <c r="R59" s="30"/>
    </row>
    <row r="60" s="65" customFormat="1" ht="12.75">
      <c r="A60" s="102"/>
    </row>
    <row r="61" spans="2:16" ht="20.25">
      <c r="B61" s="214" t="s">
        <v>369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3:15" ht="12.75" customHeight="1">
      <c r="M62" s="201" t="s">
        <v>356</v>
      </c>
      <c r="N62" s="201"/>
      <c r="O62" s="201"/>
    </row>
    <row r="63" spans="13:15" ht="63.75" customHeight="1">
      <c r="M63" s="201"/>
      <c r="N63" s="201"/>
      <c r="O63" s="201"/>
    </row>
    <row r="74" spans="2:14" ht="12.75">
      <c r="B74" s="103"/>
      <c r="N74" s="23"/>
    </row>
    <row r="75" ht="12.75">
      <c r="B75" s="23"/>
    </row>
    <row r="82" ht="12.75">
      <c r="B82" s="23"/>
    </row>
    <row r="83" ht="12.75">
      <c r="B83" s="99"/>
    </row>
    <row r="84" ht="12.75">
      <c r="B84" s="23"/>
    </row>
    <row r="85" ht="12.75">
      <c r="B85" s="23"/>
    </row>
    <row r="86" ht="12.75">
      <c r="B86" s="23"/>
    </row>
  </sheetData>
  <sheetProtection/>
  <mergeCells count="12">
    <mergeCell ref="P3:P4"/>
    <mergeCell ref="B61:P61"/>
    <mergeCell ref="M62:O63"/>
    <mergeCell ref="A1:P1"/>
    <mergeCell ref="C2:L2"/>
    <mergeCell ref="M2:P2"/>
    <mergeCell ref="A3:B5"/>
    <mergeCell ref="C3:D3"/>
    <mergeCell ref="F3:G3"/>
    <mergeCell ref="I3:J3"/>
    <mergeCell ref="K3:L3"/>
    <mergeCell ref="M3:N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43">
      <selection activeCell="E3" sqref="E3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421875" style="0" bestFit="1" customWidth="1"/>
    <col min="4" max="4" width="10.7109375" style="0" bestFit="1" customWidth="1"/>
    <col min="5" max="8" width="9.5742187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421875" style="0" bestFit="1" customWidth="1"/>
    <col min="14" max="15" width="9.57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355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63">
      <c r="A3" s="205" t="s">
        <v>72</v>
      </c>
      <c r="B3" s="206"/>
      <c r="C3" s="198" t="s">
        <v>243</v>
      </c>
      <c r="D3" s="198"/>
      <c r="E3" s="10" t="s">
        <v>366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 customHeight="1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2">
        <v>0</v>
      </c>
      <c r="G7" s="12">
        <v>0</v>
      </c>
      <c r="H7" s="12">
        <f>SUM(E7,F7,G7)</f>
        <v>0</v>
      </c>
      <c r="I7" s="116">
        <v>0</v>
      </c>
      <c r="J7" s="17">
        <v>0</v>
      </c>
      <c r="K7" s="9">
        <v>0</v>
      </c>
      <c r="L7" s="17">
        <v>0</v>
      </c>
      <c r="M7" s="9">
        <v>0</v>
      </c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12"/>
      <c r="G8" s="12"/>
      <c r="H8" s="12"/>
      <c r="I8" s="116"/>
      <c r="J8" s="12"/>
      <c r="K8" s="9"/>
      <c r="L8" s="9"/>
      <c r="M8" s="9"/>
      <c r="N8" s="12"/>
      <c r="O8" s="12">
        <f aca="true" t="shared" si="0" ref="O8:O58">H8-N8</f>
        <v>0</v>
      </c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2">
        <v>0.679</v>
      </c>
      <c r="G9" s="12">
        <v>0.321</v>
      </c>
      <c r="H9" s="12">
        <f aca="true" t="shared" si="1" ref="H9:H58">SUM(E9,F9,G9)</f>
        <v>1.04846</v>
      </c>
      <c r="I9" s="116">
        <v>70</v>
      </c>
      <c r="J9" s="17">
        <v>0.25</v>
      </c>
      <c r="K9" s="9">
        <v>0</v>
      </c>
      <c r="L9" s="12">
        <v>0</v>
      </c>
      <c r="M9" s="9">
        <v>70</v>
      </c>
      <c r="N9" s="12">
        <f>SUM(J9,L9)</f>
        <v>0.25</v>
      </c>
      <c r="O9" s="12">
        <f t="shared" si="0"/>
        <v>0.79846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2">
        <v>0.679</v>
      </c>
      <c r="G10" s="12">
        <v>0.321</v>
      </c>
      <c r="H10" s="12">
        <f t="shared" si="1"/>
        <v>1.53504</v>
      </c>
      <c r="I10" s="116">
        <v>52</v>
      </c>
      <c r="J10" s="12">
        <v>0.08679</v>
      </c>
      <c r="K10" s="9">
        <v>0</v>
      </c>
      <c r="L10" s="12">
        <v>0</v>
      </c>
      <c r="M10" s="9">
        <v>52</v>
      </c>
      <c r="N10" s="12">
        <f>SUM(J10,L10)</f>
        <v>0.08679</v>
      </c>
      <c r="O10" s="12">
        <f t="shared" si="0"/>
        <v>1.44825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2">
        <v>8.827</v>
      </c>
      <c r="G11" s="12">
        <v>4.173</v>
      </c>
      <c r="H11" s="12">
        <f t="shared" si="1"/>
        <v>13.0006</v>
      </c>
      <c r="I11" s="116">
        <v>4309</v>
      </c>
      <c r="J11" s="12">
        <v>12.87495</v>
      </c>
      <c r="K11" s="9">
        <v>0</v>
      </c>
      <c r="L11" s="12">
        <v>0</v>
      </c>
      <c r="M11" s="9">
        <v>4309</v>
      </c>
      <c r="N11" s="12">
        <f>SUM(J11,L11)</f>
        <v>12.87495</v>
      </c>
      <c r="O11" s="12">
        <f t="shared" si="0"/>
        <v>0.12565000000000026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2"/>
      <c r="G12" s="12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2">
        <v>0</v>
      </c>
      <c r="G13" s="12">
        <v>0</v>
      </c>
      <c r="H13" s="12">
        <f t="shared" si="1"/>
        <v>0</v>
      </c>
      <c r="I13" s="116">
        <v>840</v>
      </c>
      <c r="J13" s="17">
        <v>0</v>
      </c>
      <c r="K13" s="9">
        <v>0</v>
      </c>
      <c r="L13" s="12">
        <v>0</v>
      </c>
      <c r="M13" s="9">
        <v>840</v>
      </c>
      <c r="N13" s="12">
        <f>SUM(J13,L13)</f>
        <v>0</v>
      </c>
      <c r="O13" s="12">
        <f t="shared" si="0"/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2">
        <v>0</v>
      </c>
      <c r="G14" s="12">
        <v>0</v>
      </c>
      <c r="H14" s="12">
        <f t="shared" si="1"/>
        <v>0.03367</v>
      </c>
      <c r="I14" s="116">
        <v>20</v>
      </c>
      <c r="J14" s="17">
        <v>0</v>
      </c>
      <c r="K14" s="9">
        <v>0</v>
      </c>
      <c r="L14" s="12">
        <v>0</v>
      </c>
      <c r="M14" s="9">
        <v>20</v>
      </c>
      <c r="N14" s="12">
        <f>SUM(J14,L14)</f>
        <v>0</v>
      </c>
      <c r="O14" s="12">
        <f t="shared" si="0"/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2"/>
      <c r="G15" s="12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2"/>
      <c r="G16" s="12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2">
        <v>2.037</v>
      </c>
      <c r="G17" s="12">
        <v>0.963</v>
      </c>
      <c r="H17" s="12">
        <f t="shared" si="1"/>
        <v>3.0994</v>
      </c>
      <c r="I17" s="116">
        <v>25</v>
      </c>
      <c r="J17" s="17">
        <v>0.2</v>
      </c>
      <c r="K17" s="9">
        <v>350</v>
      </c>
      <c r="L17" s="12">
        <v>2.62</v>
      </c>
      <c r="M17" s="26">
        <v>375</v>
      </c>
      <c r="N17" s="12">
        <f>SUM(J17,L17)</f>
        <v>2.8200000000000003</v>
      </c>
      <c r="O17" s="12">
        <f t="shared" si="0"/>
        <v>0.27939999999999987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2">
        <v>0.679</v>
      </c>
      <c r="G18" s="12">
        <v>0.321</v>
      </c>
      <c r="H18" s="12">
        <f t="shared" si="1"/>
        <v>1.00123</v>
      </c>
      <c r="I18" s="116">
        <v>2</v>
      </c>
      <c r="J18" s="12">
        <v>0.03646</v>
      </c>
      <c r="K18" s="9">
        <v>140</v>
      </c>
      <c r="L18" s="12">
        <v>0.42</v>
      </c>
      <c r="M18" s="9">
        <v>142</v>
      </c>
      <c r="N18" s="12">
        <f>SUM(J18,L18)</f>
        <v>0.45646</v>
      </c>
      <c r="O18" s="12">
        <f t="shared" si="0"/>
        <v>0.5447700000000001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2">
        <v>0.679</v>
      </c>
      <c r="G19" s="12">
        <v>0.321</v>
      </c>
      <c r="H19" s="12">
        <f t="shared" si="1"/>
        <v>1.30119</v>
      </c>
      <c r="I19" s="116">
        <v>0</v>
      </c>
      <c r="J19" s="17">
        <v>0</v>
      </c>
      <c r="K19" s="9">
        <v>250</v>
      </c>
      <c r="L19" s="12">
        <v>0.5</v>
      </c>
      <c r="M19" s="9">
        <v>250</v>
      </c>
      <c r="N19" s="12">
        <f>SUM(J19,L19)</f>
        <v>0.5</v>
      </c>
      <c r="O19" s="12">
        <f t="shared" si="0"/>
        <v>0.8011900000000001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2"/>
      <c r="G20" s="12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2">
        <v>0.679</v>
      </c>
      <c r="G21" s="12">
        <v>0.321</v>
      </c>
      <c r="H21" s="12">
        <f t="shared" si="1"/>
        <v>1</v>
      </c>
      <c r="I21" s="116">
        <v>0</v>
      </c>
      <c r="J21" s="17">
        <v>0</v>
      </c>
      <c r="K21" s="9">
        <v>11</v>
      </c>
      <c r="L21" s="12">
        <v>0.5</v>
      </c>
      <c r="M21" s="9">
        <v>11</v>
      </c>
      <c r="N21" s="12">
        <f>SUM(J21,L21)</f>
        <v>0.5</v>
      </c>
      <c r="O21" s="12">
        <f t="shared" si="0"/>
        <v>0.5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2">
        <v>0</v>
      </c>
      <c r="G22" s="12">
        <v>0</v>
      </c>
      <c r="H22" s="12">
        <f t="shared" si="1"/>
        <v>1.30619</v>
      </c>
      <c r="I22" s="116">
        <v>0</v>
      </c>
      <c r="J22" s="17">
        <v>0</v>
      </c>
      <c r="K22" s="9">
        <v>0</v>
      </c>
      <c r="L22" s="12">
        <v>0</v>
      </c>
      <c r="M22" s="9">
        <v>0</v>
      </c>
      <c r="N22" s="12">
        <f>SUM(J22,L22)</f>
        <v>0</v>
      </c>
      <c r="O22" s="12">
        <f t="shared" si="0"/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>
        <v>0</v>
      </c>
      <c r="F23" s="12">
        <v>0</v>
      </c>
      <c r="G23" s="12">
        <v>0</v>
      </c>
      <c r="H23" s="12">
        <f t="shared" si="1"/>
        <v>0</v>
      </c>
      <c r="I23" s="116">
        <v>3</v>
      </c>
      <c r="J23" s="17">
        <v>0</v>
      </c>
      <c r="K23" s="9">
        <v>0</v>
      </c>
      <c r="L23" s="12">
        <v>0</v>
      </c>
      <c r="M23" s="9">
        <v>3</v>
      </c>
      <c r="N23" s="12">
        <f>SUM(J23,L23)</f>
        <v>0</v>
      </c>
      <c r="O23" s="12">
        <f t="shared" si="0"/>
        <v>0</v>
      </c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2">
        <v>0</v>
      </c>
      <c r="G24" s="12">
        <v>0</v>
      </c>
      <c r="H24" s="12">
        <f t="shared" si="1"/>
        <v>0.27675</v>
      </c>
      <c r="I24" s="116">
        <v>0</v>
      </c>
      <c r="J24" s="17">
        <v>0</v>
      </c>
      <c r="K24" s="9">
        <v>0</v>
      </c>
      <c r="L24" s="12">
        <v>0</v>
      </c>
      <c r="M24" s="9">
        <v>0</v>
      </c>
      <c r="N24" s="12">
        <f>SUM(J24,L24)</f>
        <v>0</v>
      </c>
      <c r="O24" s="12">
        <f t="shared" si="0"/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>
        <v>0</v>
      </c>
      <c r="F25" s="12">
        <v>0</v>
      </c>
      <c r="G25" s="12">
        <v>0</v>
      </c>
      <c r="H25" s="12">
        <f t="shared" si="1"/>
        <v>0</v>
      </c>
      <c r="I25" s="116">
        <v>0</v>
      </c>
      <c r="J25" s="12">
        <v>0</v>
      </c>
      <c r="K25" s="9">
        <v>0</v>
      </c>
      <c r="L25" s="12">
        <v>0</v>
      </c>
      <c r="M25" s="9">
        <v>0</v>
      </c>
      <c r="N25" s="12">
        <f>SUM(J25,L25)</f>
        <v>0</v>
      </c>
      <c r="O25" s="12">
        <f t="shared" si="0"/>
        <v>0</v>
      </c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2"/>
      <c r="G26" s="12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2">
        <v>1.358</v>
      </c>
      <c r="G27" s="12">
        <v>0.642</v>
      </c>
      <c r="H27" s="12">
        <f t="shared" si="1"/>
        <v>2</v>
      </c>
      <c r="I27" s="116">
        <v>1</v>
      </c>
      <c r="J27" s="17">
        <v>2</v>
      </c>
      <c r="K27" s="9">
        <v>0</v>
      </c>
      <c r="L27" s="12">
        <v>0</v>
      </c>
      <c r="M27" s="9">
        <v>1</v>
      </c>
      <c r="N27" s="12">
        <f>SUM(J27,L27)</f>
        <v>2</v>
      </c>
      <c r="O27" s="12">
        <f t="shared" si="0"/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2">
        <v>2.512</v>
      </c>
      <c r="G28" s="12">
        <v>1.188</v>
      </c>
      <c r="H28" s="12">
        <f t="shared" si="1"/>
        <v>3.70397</v>
      </c>
      <c r="I28" s="116">
        <v>0</v>
      </c>
      <c r="J28" s="12">
        <v>3.40116</v>
      </c>
      <c r="K28" s="9">
        <v>0</v>
      </c>
      <c r="L28" s="12">
        <v>0</v>
      </c>
      <c r="M28" s="9">
        <v>0</v>
      </c>
      <c r="N28" s="12">
        <f>SUM(J28,L28)</f>
        <v>3.40116</v>
      </c>
      <c r="O28" s="12">
        <f t="shared" si="0"/>
        <v>0.30281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>
        <v>0</v>
      </c>
      <c r="F29" s="12">
        <v>0</v>
      </c>
      <c r="G29" s="12">
        <v>0</v>
      </c>
      <c r="H29" s="12">
        <f t="shared" si="1"/>
        <v>0</v>
      </c>
      <c r="I29" s="116">
        <v>0</v>
      </c>
      <c r="J29" s="17">
        <v>0</v>
      </c>
      <c r="K29" s="9">
        <v>0</v>
      </c>
      <c r="L29" s="12">
        <v>0</v>
      </c>
      <c r="M29" s="9">
        <v>0</v>
      </c>
      <c r="N29" s="12">
        <f>SUM(J29,L29)</f>
        <v>0</v>
      </c>
      <c r="O29" s="12">
        <f t="shared" si="0"/>
        <v>0</v>
      </c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2">
        <v>0</v>
      </c>
      <c r="G30" s="12">
        <v>0</v>
      </c>
      <c r="H30" s="12">
        <f t="shared" si="1"/>
        <v>1.52</v>
      </c>
      <c r="I30" s="116">
        <v>1</v>
      </c>
      <c r="J30" s="12">
        <v>1.04016</v>
      </c>
      <c r="K30" s="9">
        <v>0</v>
      </c>
      <c r="L30" s="12">
        <v>0</v>
      </c>
      <c r="M30" s="9">
        <v>1</v>
      </c>
      <c r="N30" s="12">
        <f>SUM(J30,L30)</f>
        <v>1.04016</v>
      </c>
      <c r="O30" s="12">
        <f t="shared" si="0"/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2"/>
      <c r="G31" s="12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2">
        <v>0.135</v>
      </c>
      <c r="G32" s="12">
        <v>0.065</v>
      </c>
      <c r="H32" s="12">
        <f t="shared" si="1"/>
        <v>0.2</v>
      </c>
      <c r="I32" s="116">
        <v>1</v>
      </c>
      <c r="J32" s="17">
        <v>0.2</v>
      </c>
      <c r="K32" s="9">
        <v>0</v>
      </c>
      <c r="L32" s="12">
        <v>0</v>
      </c>
      <c r="M32" s="9">
        <v>1</v>
      </c>
      <c r="N32" s="12">
        <f>SUM(J32,L32)</f>
        <v>0.2</v>
      </c>
      <c r="O32" s="12">
        <f t="shared" si="0"/>
        <v>0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2">
        <v>0</v>
      </c>
      <c r="G33" s="12">
        <v>0</v>
      </c>
      <c r="H33" s="12">
        <f t="shared" si="1"/>
        <v>0.19927</v>
      </c>
      <c r="I33" s="116">
        <v>0</v>
      </c>
      <c r="J33" s="17">
        <v>0</v>
      </c>
      <c r="K33" s="9">
        <v>0</v>
      </c>
      <c r="L33" s="12">
        <v>0</v>
      </c>
      <c r="M33" s="9">
        <v>0</v>
      </c>
      <c r="N33" s="12">
        <f>SUM(J33,L33)</f>
        <v>0</v>
      </c>
      <c r="O33" s="12">
        <f t="shared" si="0"/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>
        <v>0</v>
      </c>
      <c r="F34" s="12">
        <v>0</v>
      </c>
      <c r="G34" s="12">
        <v>0</v>
      </c>
      <c r="H34" s="12">
        <f t="shared" si="1"/>
        <v>0</v>
      </c>
      <c r="I34" s="116">
        <v>0</v>
      </c>
      <c r="J34" s="17">
        <v>0</v>
      </c>
      <c r="K34" s="9">
        <v>0</v>
      </c>
      <c r="L34" s="12">
        <v>0</v>
      </c>
      <c r="M34" s="9">
        <v>0</v>
      </c>
      <c r="N34" s="12">
        <v>0</v>
      </c>
      <c r="O34" s="12">
        <f t="shared" si="0"/>
        <v>0</v>
      </c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2">
        <v>2.308</v>
      </c>
      <c r="G35" s="12">
        <v>1.092</v>
      </c>
      <c r="H35" s="12">
        <f t="shared" si="1"/>
        <v>3.40205</v>
      </c>
      <c r="I35" s="116">
        <v>0</v>
      </c>
      <c r="J35" s="12">
        <v>3.30528</v>
      </c>
      <c r="K35" s="9">
        <v>0</v>
      </c>
      <c r="L35" s="12">
        <v>0</v>
      </c>
      <c r="M35" s="9">
        <v>0</v>
      </c>
      <c r="N35" s="12">
        <f>SUM(J35,L35)</f>
        <v>3.30528</v>
      </c>
      <c r="O35" s="12">
        <f t="shared" si="0"/>
        <v>0.0967699999999998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2">
        <v>0</v>
      </c>
      <c r="G36" s="12">
        <v>0</v>
      </c>
      <c r="H36" s="12">
        <f t="shared" si="1"/>
        <v>0</v>
      </c>
      <c r="I36" s="116">
        <v>0</v>
      </c>
      <c r="J36" s="17">
        <v>0</v>
      </c>
      <c r="K36" s="9">
        <v>0</v>
      </c>
      <c r="L36" s="12">
        <v>0</v>
      </c>
      <c r="M36" s="9">
        <v>0</v>
      </c>
      <c r="N36" s="12">
        <f>SUM(J36,L36)</f>
        <v>0</v>
      </c>
      <c r="O36" s="12">
        <f t="shared" si="0"/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2"/>
      <c r="G37" s="12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2"/>
      <c r="G38" s="12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2">
        <v>1.0185</v>
      </c>
      <c r="G39" s="12">
        <v>0.4815</v>
      </c>
      <c r="H39" s="12">
        <f t="shared" si="1"/>
        <v>1.50111</v>
      </c>
      <c r="I39" s="116">
        <v>0</v>
      </c>
      <c r="J39" s="12">
        <v>0.83043</v>
      </c>
      <c r="K39" s="9">
        <v>0</v>
      </c>
      <c r="L39" s="12">
        <v>0.56703</v>
      </c>
      <c r="M39" s="9">
        <v>0</v>
      </c>
      <c r="N39" s="12">
        <f>SUM(J39,L39)</f>
        <v>1.3974600000000001</v>
      </c>
      <c r="O39" s="12">
        <f t="shared" si="0"/>
        <v>0.1036499999999998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2">
        <v>0.91338</v>
      </c>
      <c r="G40" s="12">
        <v>0.43284</v>
      </c>
      <c r="H40" s="12">
        <f t="shared" si="1"/>
        <v>1.36389</v>
      </c>
      <c r="I40" s="116">
        <v>0</v>
      </c>
      <c r="J40" s="12">
        <v>1.09757</v>
      </c>
      <c r="K40" s="9">
        <v>0</v>
      </c>
      <c r="L40" s="12">
        <v>0</v>
      </c>
      <c r="M40" s="9">
        <v>0</v>
      </c>
      <c r="N40" s="12">
        <f>SUM(J40,L40)</f>
        <v>1.09757</v>
      </c>
      <c r="O40" s="12">
        <f t="shared" si="0"/>
        <v>0.2663200000000001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2">
        <v>0</v>
      </c>
      <c r="G41" s="12">
        <v>0</v>
      </c>
      <c r="H41" s="12">
        <f t="shared" si="1"/>
        <v>0</v>
      </c>
      <c r="I41" s="116">
        <v>0</v>
      </c>
      <c r="J41" s="17">
        <v>0</v>
      </c>
      <c r="K41" s="9">
        <v>0</v>
      </c>
      <c r="L41" s="12">
        <v>0</v>
      </c>
      <c r="M41" s="9">
        <v>0</v>
      </c>
      <c r="N41" s="12">
        <f>SUM(J41,L41)</f>
        <v>0</v>
      </c>
      <c r="O41" s="12">
        <f t="shared" si="0"/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2">
        <v>0</v>
      </c>
      <c r="G42" s="12">
        <v>0</v>
      </c>
      <c r="H42" s="12">
        <f t="shared" si="1"/>
        <v>9.29056</v>
      </c>
      <c r="I42" s="116">
        <v>0</v>
      </c>
      <c r="J42" s="12">
        <v>6.44347</v>
      </c>
      <c r="K42" s="9"/>
      <c r="L42" s="12">
        <v>0.8753</v>
      </c>
      <c r="M42" s="9">
        <v>0</v>
      </c>
      <c r="N42" s="12">
        <f>SUM(J42,L42)</f>
        <v>7.31877</v>
      </c>
      <c r="O42" s="12">
        <f t="shared" si="0"/>
        <v>1.9717899999999995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>
        <v>0</v>
      </c>
      <c r="F43" s="12">
        <v>0</v>
      </c>
      <c r="G43" s="12">
        <v>0</v>
      </c>
      <c r="H43" s="12">
        <f t="shared" si="1"/>
        <v>0</v>
      </c>
      <c r="I43" s="116">
        <v>0</v>
      </c>
      <c r="J43" s="12">
        <v>0</v>
      </c>
      <c r="K43" s="9">
        <v>0</v>
      </c>
      <c r="L43" s="12">
        <v>0</v>
      </c>
      <c r="M43" s="9">
        <v>0</v>
      </c>
      <c r="N43" s="12">
        <v>0</v>
      </c>
      <c r="O43" s="12">
        <f t="shared" si="0"/>
        <v>0</v>
      </c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2">
        <v>0</v>
      </c>
      <c r="G44" s="12">
        <v>0</v>
      </c>
      <c r="H44" s="12">
        <f t="shared" si="1"/>
        <v>0</v>
      </c>
      <c r="I44" s="116">
        <v>0</v>
      </c>
      <c r="J44" s="17">
        <v>0</v>
      </c>
      <c r="K44" s="9">
        <v>0</v>
      </c>
      <c r="L44" s="12">
        <v>0</v>
      </c>
      <c r="M44" s="9">
        <v>0</v>
      </c>
      <c r="N44" s="12">
        <f aca="true" t="shared" si="2" ref="N44:N50">SUM(J44,L44)</f>
        <v>0</v>
      </c>
      <c r="O44" s="12">
        <f t="shared" si="0"/>
        <v>0</v>
      </c>
      <c r="P44" s="59"/>
      <c r="Q44" s="2"/>
      <c r="R44" s="2"/>
    </row>
    <row r="45" spans="1:18" ht="15.75" customHeight="1">
      <c r="A45" s="7" t="s">
        <v>85</v>
      </c>
      <c r="B45" s="8" t="s">
        <v>334</v>
      </c>
      <c r="C45" s="9">
        <v>14</v>
      </c>
      <c r="D45" s="17">
        <v>55.44</v>
      </c>
      <c r="E45" s="18">
        <v>0</v>
      </c>
      <c r="F45" s="12">
        <v>0</v>
      </c>
      <c r="G45" s="12">
        <v>0</v>
      </c>
      <c r="H45" s="12">
        <f t="shared" si="1"/>
        <v>0</v>
      </c>
      <c r="I45" s="116">
        <v>0</v>
      </c>
      <c r="J45" s="17">
        <v>0</v>
      </c>
      <c r="K45" s="9">
        <v>0</v>
      </c>
      <c r="L45" s="12">
        <v>0</v>
      </c>
      <c r="M45" s="9">
        <v>0</v>
      </c>
      <c r="N45" s="12">
        <f t="shared" si="2"/>
        <v>0</v>
      </c>
      <c r="O45" s="12">
        <f t="shared" si="0"/>
        <v>0</v>
      </c>
      <c r="P45" s="60"/>
      <c r="Q45" s="2"/>
      <c r="R45" s="2"/>
    </row>
    <row r="46" spans="1:18" ht="15.75">
      <c r="A46" s="7" t="s">
        <v>86</v>
      </c>
      <c r="B46" s="8" t="s">
        <v>335</v>
      </c>
      <c r="C46" s="9">
        <v>42</v>
      </c>
      <c r="D46" s="17">
        <v>20.16</v>
      </c>
      <c r="E46" s="18">
        <v>0</v>
      </c>
      <c r="F46" s="12">
        <v>0</v>
      </c>
      <c r="G46" s="12">
        <v>0</v>
      </c>
      <c r="H46" s="12">
        <f t="shared" si="1"/>
        <v>0</v>
      </c>
      <c r="I46" s="116">
        <v>0</v>
      </c>
      <c r="J46" s="17">
        <v>0</v>
      </c>
      <c r="K46" s="9">
        <v>0</v>
      </c>
      <c r="L46" s="12">
        <v>0</v>
      </c>
      <c r="M46" s="9">
        <v>0</v>
      </c>
      <c r="N46" s="12">
        <f t="shared" si="2"/>
        <v>0</v>
      </c>
      <c r="O46" s="12">
        <f t="shared" si="0"/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2">
        <v>0</v>
      </c>
      <c r="G47" s="12">
        <v>0</v>
      </c>
      <c r="H47" s="12">
        <f t="shared" si="1"/>
        <v>0</v>
      </c>
      <c r="I47" s="116">
        <v>0</v>
      </c>
      <c r="J47" s="17">
        <v>0</v>
      </c>
      <c r="K47" s="9">
        <v>0</v>
      </c>
      <c r="L47" s="12">
        <v>0</v>
      </c>
      <c r="M47" s="9">
        <v>0</v>
      </c>
      <c r="N47" s="12">
        <f t="shared" si="2"/>
        <v>0</v>
      </c>
      <c r="O47" s="12">
        <f t="shared" si="0"/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>
        <v>0</v>
      </c>
      <c r="F48" s="12">
        <v>0</v>
      </c>
      <c r="G48" s="12">
        <v>0</v>
      </c>
      <c r="H48" s="12">
        <f t="shared" si="1"/>
        <v>0</v>
      </c>
      <c r="I48" s="116">
        <v>0</v>
      </c>
      <c r="J48" s="17">
        <v>0</v>
      </c>
      <c r="K48" s="9">
        <v>0</v>
      </c>
      <c r="L48" s="12">
        <v>0</v>
      </c>
      <c r="M48" s="9">
        <v>0</v>
      </c>
      <c r="N48" s="12">
        <f t="shared" si="2"/>
        <v>0</v>
      </c>
      <c r="O48" s="12">
        <f t="shared" si="0"/>
        <v>0</v>
      </c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>
        <v>0</v>
      </c>
      <c r="F49" s="12">
        <v>0</v>
      </c>
      <c r="G49" s="12">
        <v>0</v>
      </c>
      <c r="H49" s="12">
        <f t="shared" si="1"/>
        <v>0</v>
      </c>
      <c r="I49" s="116">
        <v>0</v>
      </c>
      <c r="J49" s="12">
        <v>0</v>
      </c>
      <c r="K49" s="9">
        <v>0</v>
      </c>
      <c r="L49" s="12">
        <v>0</v>
      </c>
      <c r="M49" s="9">
        <v>0</v>
      </c>
      <c r="N49" s="12">
        <f t="shared" si="2"/>
        <v>0</v>
      </c>
      <c r="O49" s="12">
        <f t="shared" si="0"/>
        <v>0</v>
      </c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2">
        <v>4.753</v>
      </c>
      <c r="G50" s="12">
        <v>2.247</v>
      </c>
      <c r="H50" s="12">
        <f t="shared" si="1"/>
        <v>7.10218</v>
      </c>
      <c r="I50" s="116">
        <v>42</v>
      </c>
      <c r="J50" s="12">
        <v>2.23856</v>
      </c>
      <c r="K50" s="9">
        <v>0</v>
      </c>
      <c r="L50" s="12">
        <v>3.58144</v>
      </c>
      <c r="M50" s="9">
        <v>42</v>
      </c>
      <c r="N50" s="12">
        <f t="shared" si="2"/>
        <v>5.82</v>
      </c>
      <c r="O50" s="12">
        <f t="shared" si="0"/>
        <v>1.2821799999999994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2"/>
      <c r="G51" s="12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2">
        <v>0</v>
      </c>
      <c r="G52" s="12">
        <v>0</v>
      </c>
      <c r="H52" s="12">
        <f t="shared" si="1"/>
        <v>0.00031</v>
      </c>
      <c r="I52" s="116">
        <v>0</v>
      </c>
      <c r="J52" s="17">
        <v>0</v>
      </c>
      <c r="K52" s="9">
        <v>0</v>
      </c>
      <c r="L52" s="12">
        <v>0</v>
      </c>
      <c r="M52" s="9">
        <v>0</v>
      </c>
      <c r="N52" s="12">
        <f>SUM(J52,L52)</f>
        <v>0</v>
      </c>
      <c r="O52" s="12">
        <f t="shared" si="0"/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2">
        <v>0</v>
      </c>
      <c r="G53" s="12">
        <v>0</v>
      </c>
      <c r="H53" s="12">
        <f t="shared" si="1"/>
        <v>0</v>
      </c>
      <c r="I53" s="116">
        <v>0</v>
      </c>
      <c r="J53" s="17">
        <v>0</v>
      </c>
      <c r="K53" s="9">
        <v>0</v>
      </c>
      <c r="L53" s="12">
        <v>0</v>
      </c>
      <c r="M53" s="9">
        <v>0</v>
      </c>
      <c r="N53" s="12">
        <f>SUM(J53,L53)</f>
        <v>0</v>
      </c>
      <c r="O53" s="12">
        <f t="shared" si="0"/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>
        <v>0</v>
      </c>
      <c r="F54" s="12">
        <v>0</v>
      </c>
      <c r="G54" s="12">
        <v>0</v>
      </c>
      <c r="H54" s="12">
        <f t="shared" si="1"/>
        <v>0</v>
      </c>
      <c r="I54" s="116">
        <v>0</v>
      </c>
      <c r="J54" s="17">
        <v>0</v>
      </c>
      <c r="K54" s="9">
        <v>0</v>
      </c>
      <c r="L54" s="12">
        <v>0</v>
      </c>
      <c r="M54" s="9">
        <v>0</v>
      </c>
      <c r="N54" s="12">
        <v>0</v>
      </c>
      <c r="O54" s="12">
        <f t="shared" si="0"/>
        <v>0</v>
      </c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>
        <v>0</v>
      </c>
      <c r="F55" s="12">
        <v>0</v>
      </c>
      <c r="G55" s="12">
        <v>0</v>
      </c>
      <c r="H55" s="12">
        <f t="shared" si="1"/>
        <v>0</v>
      </c>
      <c r="I55" s="116">
        <v>0</v>
      </c>
      <c r="J55" s="17">
        <v>0</v>
      </c>
      <c r="K55" s="9">
        <v>0</v>
      </c>
      <c r="L55" s="12">
        <v>0</v>
      </c>
      <c r="M55" s="9">
        <v>0</v>
      </c>
      <c r="N55" s="12">
        <f>SUM(J55,L55)</f>
        <v>0</v>
      </c>
      <c r="O55" s="12">
        <f t="shared" si="0"/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2">
        <v>1.0185</v>
      </c>
      <c r="G56" s="12">
        <v>0.4815</v>
      </c>
      <c r="H56" s="12">
        <f t="shared" si="1"/>
        <v>1.50035</v>
      </c>
      <c r="I56" s="116">
        <v>0</v>
      </c>
      <c r="J56" s="12">
        <v>1.32327</v>
      </c>
      <c r="K56" s="9">
        <v>0</v>
      </c>
      <c r="L56" s="12">
        <v>0</v>
      </c>
      <c r="M56" s="9">
        <v>0</v>
      </c>
      <c r="N56" s="12">
        <f>SUM(J56,L56)</f>
        <v>1.32327</v>
      </c>
      <c r="O56" s="12">
        <f t="shared" si="0"/>
        <v>0.17708000000000013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>
        <v>0</v>
      </c>
      <c r="F57" s="12">
        <v>0</v>
      </c>
      <c r="G57" s="12">
        <v>0</v>
      </c>
      <c r="H57" s="12">
        <f t="shared" si="1"/>
        <v>0</v>
      </c>
      <c r="I57" s="116">
        <v>0</v>
      </c>
      <c r="J57" s="17">
        <v>0</v>
      </c>
      <c r="K57" s="9">
        <v>0</v>
      </c>
      <c r="L57" s="12">
        <v>0</v>
      </c>
      <c r="M57" s="9">
        <v>0</v>
      </c>
      <c r="N57" s="12">
        <f>SUM(J57,L57)</f>
        <v>0</v>
      </c>
      <c r="O57" s="12">
        <f t="shared" si="0"/>
        <v>0</v>
      </c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>
        <v>0</v>
      </c>
      <c r="F58" s="12">
        <v>0</v>
      </c>
      <c r="G58" s="12">
        <v>0</v>
      </c>
      <c r="H58" s="12">
        <f t="shared" si="1"/>
        <v>0</v>
      </c>
      <c r="I58" s="116">
        <v>0</v>
      </c>
      <c r="J58" s="17">
        <v>0</v>
      </c>
      <c r="K58" s="9">
        <v>0</v>
      </c>
      <c r="L58" s="12">
        <v>0</v>
      </c>
      <c r="M58" s="9">
        <v>0</v>
      </c>
      <c r="N58" s="12">
        <f>SUM(J58,L58)</f>
        <v>0</v>
      </c>
      <c r="O58" s="12">
        <f t="shared" si="0"/>
        <v>0</v>
      </c>
      <c r="P58" s="19"/>
      <c r="Q58" s="61"/>
      <c r="R58" s="98"/>
      <c r="S58" s="98"/>
    </row>
    <row r="59" spans="1:18" ht="15.75">
      <c r="A59" s="7"/>
      <c r="B59" s="4" t="s">
        <v>91</v>
      </c>
      <c r="C59" s="9"/>
      <c r="D59" s="13">
        <f>SUM(D7:D58)</f>
        <v>388.192</v>
      </c>
      <c r="E59" s="13">
        <f>SUM(E9:E58)</f>
        <v>13.739999999999998</v>
      </c>
      <c r="F59" s="13">
        <f>SUM(F7:F58)</f>
        <v>28.275380000000002</v>
      </c>
      <c r="G59" s="13">
        <f>SUM(G7:G58)</f>
        <v>13.370840000000001</v>
      </c>
      <c r="H59" s="13">
        <f>SUM(E59,G59,F59)</f>
        <v>55.38622</v>
      </c>
      <c r="I59" s="117"/>
      <c r="J59" s="13">
        <f>SUM(J7:J58)</f>
        <v>35.3281</v>
      </c>
      <c r="K59" s="9"/>
      <c r="L59" s="13">
        <f>SUM(L9:L58)</f>
        <v>9.06377</v>
      </c>
      <c r="M59" s="9"/>
      <c r="N59" s="13">
        <f>SUM(N7:N58)</f>
        <v>44.39187</v>
      </c>
      <c r="O59" s="13">
        <f>H59-N59</f>
        <v>10.994350000000004</v>
      </c>
      <c r="P59" s="9"/>
      <c r="Q59" s="61"/>
      <c r="R59" s="30"/>
    </row>
    <row r="60" s="65" customFormat="1" ht="12.75">
      <c r="A60" s="102"/>
    </row>
    <row r="61" ht="12.75">
      <c r="G61" s="23"/>
    </row>
    <row r="62" spans="13:15" ht="12.75" customHeight="1">
      <c r="M62" s="201" t="s">
        <v>356</v>
      </c>
      <c r="N62" s="201"/>
      <c r="O62" s="201"/>
    </row>
    <row r="63" spans="13:15" ht="63.75" customHeight="1">
      <c r="M63" s="201"/>
      <c r="N63" s="201"/>
      <c r="O63" s="201"/>
    </row>
    <row r="74" spans="2:14" ht="12.75">
      <c r="B74" s="103"/>
      <c r="N74" s="23"/>
    </row>
    <row r="75" ht="12.75">
      <c r="B75" s="23"/>
    </row>
    <row r="82" ht="12.75">
      <c r="B82" s="23"/>
    </row>
    <row r="83" ht="12.75">
      <c r="B83" s="99"/>
    </row>
    <row r="84" ht="12.75">
      <c r="B84" s="23"/>
    </row>
    <row r="85" ht="12.75">
      <c r="B85" s="23"/>
    </row>
    <row r="86" ht="12.75">
      <c r="B86" s="23"/>
    </row>
  </sheetData>
  <sheetProtection/>
  <mergeCells count="11">
    <mergeCell ref="F3:G3"/>
    <mergeCell ref="I3:J3"/>
    <mergeCell ref="K3:L3"/>
    <mergeCell ref="M3:N3"/>
    <mergeCell ref="P3:P4"/>
    <mergeCell ref="M62:O63"/>
    <mergeCell ref="A1:P1"/>
    <mergeCell ref="C2:L2"/>
    <mergeCell ref="M2:P2"/>
    <mergeCell ref="A3:B5"/>
    <mergeCell ref="C3:D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0.8515625" style="47" bestFit="1" customWidth="1"/>
    <col min="2" max="2" width="18.00390625" style="47" customWidth="1"/>
    <col min="3" max="3" width="16.140625" style="47" customWidth="1"/>
    <col min="4" max="4" width="21.421875" style="47" customWidth="1"/>
    <col min="5" max="16384" width="9.140625" style="47" customWidth="1"/>
  </cols>
  <sheetData>
    <row r="1" spans="1:4" ht="30.75" customHeight="1">
      <c r="A1" s="215" t="s">
        <v>341</v>
      </c>
      <c r="B1" s="215"/>
      <c r="C1" s="215"/>
      <c r="D1" s="215"/>
    </row>
    <row r="2" spans="1:4" ht="39.75" customHeight="1">
      <c r="A2" s="215" t="s">
        <v>357</v>
      </c>
      <c r="B2" s="215"/>
      <c r="C2" s="215"/>
      <c r="D2" s="215"/>
    </row>
    <row r="3" spans="1:4" ht="39.75" customHeight="1">
      <c r="A3" s="157" t="s">
        <v>337</v>
      </c>
      <c r="B3" s="157" t="s">
        <v>363</v>
      </c>
      <c r="C3" s="157" t="s">
        <v>364</v>
      </c>
      <c r="D3" s="157" t="s">
        <v>111</v>
      </c>
    </row>
    <row r="4" spans="1:4" ht="39.75" customHeight="1">
      <c r="A4" s="53" t="s">
        <v>358</v>
      </c>
      <c r="B4" s="154">
        <v>13.5159</v>
      </c>
      <c r="C4" s="154">
        <v>0.2241</v>
      </c>
      <c r="D4" s="154">
        <f>SUM(B4,C4)</f>
        <v>13.74</v>
      </c>
    </row>
    <row r="5" spans="1:4" ht="39.75" customHeight="1">
      <c r="A5" s="53" t="s">
        <v>359</v>
      </c>
      <c r="B5" s="154">
        <v>41.64622</v>
      </c>
      <c r="C5" s="154">
        <v>0</v>
      </c>
      <c r="D5" s="154">
        <f>SUM(B5,C5)</f>
        <v>41.64622</v>
      </c>
    </row>
    <row r="6" spans="1:4" ht="39.75" customHeight="1">
      <c r="A6" s="53" t="s">
        <v>360</v>
      </c>
      <c r="B6" s="154">
        <f>SUM(B4:B5)</f>
        <v>55.16212</v>
      </c>
      <c r="C6" s="154">
        <f>SUM(C4:C5)</f>
        <v>0.2241</v>
      </c>
      <c r="D6" s="154">
        <f>SUM(D4:D5)</f>
        <v>55.38622</v>
      </c>
    </row>
    <row r="7" spans="1:4" ht="39.75" customHeight="1">
      <c r="A7" s="53" t="s">
        <v>361</v>
      </c>
      <c r="B7" s="156">
        <v>44.2763</v>
      </c>
      <c r="C7" s="156">
        <v>0.11557</v>
      </c>
      <c r="D7" s="156">
        <v>44.39187</v>
      </c>
    </row>
    <row r="8" spans="1:4" ht="39.75" customHeight="1">
      <c r="A8" s="53" t="s">
        <v>362</v>
      </c>
      <c r="B8" s="155">
        <f>B6-B7</f>
        <v>10.885820000000002</v>
      </c>
      <c r="C8" s="155">
        <f>C6-C7</f>
        <v>0.10852999999999999</v>
      </c>
      <c r="D8" s="155">
        <f>D6-D7</f>
        <v>10.994350000000004</v>
      </c>
    </row>
    <row r="12" spans="3:4" ht="12.75">
      <c r="C12" s="216" t="s">
        <v>365</v>
      </c>
      <c r="D12" s="217"/>
    </row>
    <row r="13" spans="3:4" ht="12.75">
      <c r="C13" s="217"/>
      <c r="D13" s="217"/>
    </row>
    <row r="14" spans="3:4" ht="12.75">
      <c r="C14" s="217"/>
      <c r="D14" s="217"/>
    </row>
  </sheetData>
  <sheetProtection/>
  <mergeCells count="3">
    <mergeCell ref="A2:D2"/>
    <mergeCell ref="A1:D1"/>
    <mergeCell ref="C12:D1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43">
      <selection activeCell="D13" sqref="D13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421875" style="0" bestFit="1" customWidth="1"/>
    <col min="4" max="4" width="10.7109375" style="0" bestFit="1" customWidth="1"/>
    <col min="5" max="5" width="14.28125" style="0" bestFit="1" customWidth="1"/>
    <col min="6" max="6" width="6.140625" style="0" bestFit="1" customWidth="1"/>
    <col min="7" max="8" width="9.5742187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421875" style="0" bestFit="1" customWidth="1"/>
    <col min="14" max="15" width="9.57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355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31.5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 customHeight="1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7">
        <v>0</v>
      </c>
      <c r="G7" s="12">
        <v>0</v>
      </c>
      <c r="H7" s="12">
        <f>SUM(E7,F7,G7)</f>
        <v>0</v>
      </c>
      <c r="I7" s="116">
        <v>0</v>
      </c>
      <c r="J7" s="17">
        <v>0</v>
      </c>
      <c r="K7" s="9">
        <v>0</v>
      </c>
      <c r="L7" s="17">
        <v>0</v>
      </c>
      <c r="M7" s="9">
        <v>0</v>
      </c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9"/>
      <c r="G8" s="12"/>
      <c r="H8" s="12"/>
      <c r="I8" s="116"/>
      <c r="J8" s="12"/>
      <c r="K8" s="9"/>
      <c r="L8" s="9"/>
      <c r="M8" s="9"/>
      <c r="N8" s="12"/>
      <c r="O8" s="12">
        <f aca="true" t="shared" si="0" ref="O8:O58">H8-N8</f>
        <v>0</v>
      </c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7">
        <v>0</v>
      </c>
      <c r="G9" s="12">
        <v>1</v>
      </c>
      <c r="H9" s="12">
        <f aca="true" t="shared" si="1" ref="H9:H58">SUM(E9,F9,G9)</f>
        <v>1.04846</v>
      </c>
      <c r="I9" s="116">
        <v>70</v>
      </c>
      <c r="J9" s="17">
        <v>0.25</v>
      </c>
      <c r="K9" s="9">
        <v>0</v>
      </c>
      <c r="L9" s="12">
        <v>0</v>
      </c>
      <c r="M9" s="9">
        <v>70</v>
      </c>
      <c r="N9" s="12">
        <f>SUM(J9,L9)</f>
        <v>0.25</v>
      </c>
      <c r="O9" s="12">
        <f t="shared" si="0"/>
        <v>0.79846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7">
        <v>0</v>
      </c>
      <c r="G10" s="12">
        <v>1</v>
      </c>
      <c r="H10" s="12">
        <f t="shared" si="1"/>
        <v>1.53504</v>
      </c>
      <c r="I10" s="116">
        <v>52</v>
      </c>
      <c r="J10" s="12">
        <v>0.08679</v>
      </c>
      <c r="K10" s="9">
        <v>0</v>
      </c>
      <c r="L10" s="12">
        <v>0</v>
      </c>
      <c r="M10" s="9">
        <v>52</v>
      </c>
      <c r="N10" s="12">
        <f>SUM(J10,L10)</f>
        <v>0.08679</v>
      </c>
      <c r="O10" s="12">
        <f t="shared" si="0"/>
        <v>1.44825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7">
        <v>0</v>
      </c>
      <c r="G11" s="12">
        <v>13</v>
      </c>
      <c r="H11" s="12">
        <f t="shared" si="1"/>
        <v>13.0006</v>
      </c>
      <c r="I11" s="116">
        <v>4309</v>
      </c>
      <c r="J11" s="12">
        <v>12.87495</v>
      </c>
      <c r="K11" s="9">
        <v>0</v>
      </c>
      <c r="L11" s="12">
        <v>0</v>
      </c>
      <c r="M11" s="9">
        <v>4309</v>
      </c>
      <c r="N11" s="12">
        <f>SUM(J11,L11)</f>
        <v>12.87495</v>
      </c>
      <c r="O11" s="12">
        <f t="shared" si="0"/>
        <v>0.12565000000000026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7"/>
      <c r="G12" s="12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7">
        <v>0</v>
      </c>
      <c r="G13" s="12">
        <v>0</v>
      </c>
      <c r="H13" s="12">
        <f t="shared" si="1"/>
        <v>0</v>
      </c>
      <c r="I13" s="116">
        <v>840</v>
      </c>
      <c r="J13" s="17">
        <v>0</v>
      </c>
      <c r="K13" s="9">
        <v>0</v>
      </c>
      <c r="L13" s="12">
        <v>0</v>
      </c>
      <c r="M13" s="9">
        <v>840</v>
      </c>
      <c r="N13" s="12">
        <f>SUM(J13,L13)</f>
        <v>0</v>
      </c>
      <c r="O13" s="12">
        <f t="shared" si="0"/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7">
        <v>0</v>
      </c>
      <c r="G14" s="12">
        <v>0</v>
      </c>
      <c r="H14" s="12">
        <f t="shared" si="1"/>
        <v>0.03367</v>
      </c>
      <c r="I14" s="116">
        <v>20</v>
      </c>
      <c r="J14" s="17">
        <v>0</v>
      </c>
      <c r="K14" s="9">
        <v>0</v>
      </c>
      <c r="L14" s="12">
        <v>0</v>
      </c>
      <c r="M14" s="9">
        <v>20</v>
      </c>
      <c r="N14" s="12">
        <f>SUM(J14,L14)</f>
        <v>0</v>
      </c>
      <c r="O14" s="12">
        <f t="shared" si="0"/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7"/>
      <c r="G15" s="12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7"/>
      <c r="G16" s="12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7">
        <v>0</v>
      </c>
      <c r="G17" s="12">
        <v>3</v>
      </c>
      <c r="H17" s="12">
        <f t="shared" si="1"/>
        <v>3.0994</v>
      </c>
      <c r="I17" s="116">
        <v>25</v>
      </c>
      <c r="J17" s="17">
        <v>0.2</v>
      </c>
      <c r="K17" s="9">
        <v>350</v>
      </c>
      <c r="L17" s="12">
        <v>2.62</v>
      </c>
      <c r="M17" s="26">
        <v>375</v>
      </c>
      <c r="N17" s="12">
        <f>SUM(J17,L17)</f>
        <v>2.8200000000000003</v>
      </c>
      <c r="O17" s="12">
        <f t="shared" si="0"/>
        <v>0.27939999999999987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7">
        <v>0</v>
      </c>
      <c r="G18" s="12">
        <v>1</v>
      </c>
      <c r="H18" s="12">
        <f t="shared" si="1"/>
        <v>1.00123</v>
      </c>
      <c r="I18" s="116">
        <v>2</v>
      </c>
      <c r="J18" s="12">
        <v>0.03646</v>
      </c>
      <c r="K18" s="9">
        <v>140</v>
      </c>
      <c r="L18" s="12">
        <v>0.42</v>
      </c>
      <c r="M18" s="9">
        <v>142</v>
      </c>
      <c r="N18" s="12">
        <f>SUM(J18,L18)</f>
        <v>0.45646</v>
      </c>
      <c r="O18" s="12">
        <f t="shared" si="0"/>
        <v>0.5447700000000001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7">
        <v>0</v>
      </c>
      <c r="G19" s="12">
        <v>1</v>
      </c>
      <c r="H19" s="12">
        <f t="shared" si="1"/>
        <v>1.30119</v>
      </c>
      <c r="I19" s="116">
        <v>0</v>
      </c>
      <c r="J19" s="17">
        <v>0</v>
      </c>
      <c r="K19" s="9">
        <v>250</v>
      </c>
      <c r="L19" s="12">
        <v>0.5</v>
      </c>
      <c r="M19" s="9">
        <v>250</v>
      </c>
      <c r="N19" s="12">
        <f>SUM(J19,L19)</f>
        <v>0.5</v>
      </c>
      <c r="O19" s="12">
        <f t="shared" si="0"/>
        <v>0.8011900000000001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7"/>
      <c r="G20" s="12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7">
        <v>0</v>
      </c>
      <c r="G21" s="12">
        <v>1</v>
      </c>
      <c r="H21" s="12">
        <f t="shared" si="1"/>
        <v>1</v>
      </c>
      <c r="I21" s="116">
        <v>0</v>
      </c>
      <c r="J21" s="17">
        <v>0</v>
      </c>
      <c r="K21" s="9">
        <v>11</v>
      </c>
      <c r="L21" s="12">
        <v>0.5</v>
      </c>
      <c r="M21" s="9">
        <v>11</v>
      </c>
      <c r="N21" s="12">
        <f>SUM(J21,L21)</f>
        <v>0.5</v>
      </c>
      <c r="O21" s="12">
        <f t="shared" si="0"/>
        <v>0.5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7">
        <v>0</v>
      </c>
      <c r="G22" s="12">
        <v>0</v>
      </c>
      <c r="H22" s="12">
        <f t="shared" si="1"/>
        <v>1.30619</v>
      </c>
      <c r="I22" s="116">
        <v>0</v>
      </c>
      <c r="J22" s="17">
        <v>0</v>
      </c>
      <c r="K22" s="9">
        <v>0</v>
      </c>
      <c r="L22" s="12">
        <v>0</v>
      </c>
      <c r="M22" s="9">
        <v>0</v>
      </c>
      <c r="N22" s="12">
        <f>SUM(J22,L22)</f>
        <v>0</v>
      </c>
      <c r="O22" s="12">
        <f t="shared" si="0"/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>
        <v>0</v>
      </c>
      <c r="F23" s="17">
        <v>0</v>
      </c>
      <c r="G23" s="12">
        <v>0</v>
      </c>
      <c r="H23" s="12">
        <f t="shared" si="1"/>
        <v>0</v>
      </c>
      <c r="I23" s="116">
        <v>3</v>
      </c>
      <c r="J23" s="17">
        <v>0</v>
      </c>
      <c r="K23" s="9">
        <v>0</v>
      </c>
      <c r="L23" s="12">
        <v>0</v>
      </c>
      <c r="M23" s="9">
        <v>3</v>
      </c>
      <c r="N23" s="12">
        <f>SUM(J23,L23)</f>
        <v>0</v>
      </c>
      <c r="O23" s="12">
        <f t="shared" si="0"/>
        <v>0</v>
      </c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7">
        <v>0</v>
      </c>
      <c r="G24" s="12">
        <v>0</v>
      </c>
      <c r="H24" s="12">
        <f t="shared" si="1"/>
        <v>0.27675</v>
      </c>
      <c r="I24" s="116">
        <v>0</v>
      </c>
      <c r="J24" s="17">
        <v>0</v>
      </c>
      <c r="K24" s="9">
        <v>0</v>
      </c>
      <c r="L24" s="12">
        <v>0</v>
      </c>
      <c r="M24" s="9">
        <v>0</v>
      </c>
      <c r="N24" s="12">
        <f>SUM(J24,L24)</f>
        <v>0</v>
      </c>
      <c r="O24" s="12">
        <f t="shared" si="0"/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>
        <v>0</v>
      </c>
      <c r="F25" s="17">
        <v>0</v>
      </c>
      <c r="G25" s="12">
        <v>0</v>
      </c>
      <c r="H25" s="12">
        <f t="shared" si="1"/>
        <v>0</v>
      </c>
      <c r="I25" s="116">
        <v>0</v>
      </c>
      <c r="J25" s="12">
        <v>0</v>
      </c>
      <c r="K25" s="9">
        <v>0</v>
      </c>
      <c r="L25" s="12">
        <v>0</v>
      </c>
      <c r="M25" s="9">
        <v>0</v>
      </c>
      <c r="N25" s="12">
        <f>SUM(J25,L25)</f>
        <v>0</v>
      </c>
      <c r="O25" s="12">
        <f t="shared" si="0"/>
        <v>0</v>
      </c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7"/>
      <c r="G26" s="12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7">
        <v>0</v>
      </c>
      <c r="G27" s="12">
        <v>2</v>
      </c>
      <c r="H27" s="12">
        <f t="shared" si="1"/>
        <v>2</v>
      </c>
      <c r="I27" s="116">
        <v>1</v>
      </c>
      <c r="J27" s="17">
        <v>2</v>
      </c>
      <c r="K27" s="9">
        <v>0</v>
      </c>
      <c r="L27" s="12">
        <v>0</v>
      </c>
      <c r="M27" s="9">
        <v>1</v>
      </c>
      <c r="N27" s="12">
        <f>SUM(J27,L27)</f>
        <v>2</v>
      </c>
      <c r="O27" s="12">
        <f t="shared" si="0"/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7">
        <v>0</v>
      </c>
      <c r="G28" s="12">
        <v>3.7</v>
      </c>
      <c r="H28" s="12">
        <f t="shared" si="1"/>
        <v>3.70397</v>
      </c>
      <c r="I28" s="116">
        <v>0</v>
      </c>
      <c r="J28" s="12">
        <v>3.40116</v>
      </c>
      <c r="K28" s="9">
        <v>0</v>
      </c>
      <c r="L28" s="12">
        <v>0</v>
      </c>
      <c r="M28" s="9">
        <v>0</v>
      </c>
      <c r="N28" s="12">
        <f>SUM(J28,L28)</f>
        <v>3.40116</v>
      </c>
      <c r="O28" s="12">
        <f t="shared" si="0"/>
        <v>0.30281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>
        <v>0</v>
      </c>
      <c r="F29" s="17">
        <v>0</v>
      </c>
      <c r="G29" s="12">
        <v>0</v>
      </c>
      <c r="H29" s="12">
        <f t="shared" si="1"/>
        <v>0</v>
      </c>
      <c r="I29" s="116">
        <v>0</v>
      </c>
      <c r="J29" s="17">
        <v>0</v>
      </c>
      <c r="K29" s="9">
        <v>0</v>
      </c>
      <c r="L29" s="12">
        <v>0</v>
      </c>
      <c r="M29" s="9">
        <v>0</v>
      </c>
      <c r="N29" s="12">
        <f>SUM(J29,L29)</f>
        <v>0</v>
      </c>
      <c r="O29" s="12">
        <f t="shared" si="0"/>
        <v>0</v>
      </c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7">
        <v>0</v>
      </c>
      <c r="G30" s="12">
        <v>0</v>
      </c>
      <c r="H30" s="12">
        <f t="shared" si="1"/>
        <v>1.52</v>
      </c>
      <c r="I30" s="116">
        <v>1</v>
      </c>
      <c r="J30" s="12">
        <v>1.04016</v>
      </c>
      <c r="K30" s="9">
        <v>0</v>
      </c>
      <c r="L30" s="12">
        <v>0</v>
      </c>
      <c r="M30" s="9">
        <v>1</v>
      </c>
      <c r="N30" s="12">
        <f>SUM(J30,L30)</f>
        <v>1.04016</v>
      </c>
      <c r="O30" s="12">
        <f t="shared" si="0"/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7"/>
      <c r="G31" s="12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7">
        <v>0</v>
      </c>
      <c r="G32" s="12">
        <v>0.2</v>
      </c>
      <c r="H32" s="12">
        <f t="shared" si="1"/>
        <v>0.2</v>
      </c>
      <c r="I32" s="116">
        <v>1</v>
      </c>
      <c r="J32" s="17">
        <v>0.2</v>
      </c>
      <c r="K32" s="9">
        <v>0</v>
      </c>
      <c r="L32" s="12">
        <v>0</v>
      </c>
      <c r="M32" s="9">
        <v>1</v>
      </c>
      <c r="N32" s="12">
        <f>SUM(J32,L32)</f>
        <v>0.2</v>
      </c>
      <c r="O32" s="12">
        <f t="shared" si="0"/>
        <v>0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7">
        <v>0</v>
      </c>
      <c r="G33" s="12">
        <v>0</v>
      </c>
      <c r="H33" s="12">
        <f t="shared" si="1"/>
        <v>0.19927</v>
      </c>
      <c r="I33" s="116">
        <v>0</v>
      </c>
      <c r="J33" s="17">
        <v>0</v>
      </c>
      <c r="K33" s="9">
        <v>0</v>
      </c>
      <c r="L33" s="12">
        <v>0</v>
      </c>
      <c r="M33" s="9">
        <v>0</v>
      </c>
      <c r="N33" s="12">
        <f>SUM(J33,L33)</f>
        <v>0</v>
      </c>
      <c r="O33" s="12">
        <f t="shared" si="0"/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>
        <v>0</v>
      </c>
      <c r="F34" s="17">
        <v>0</v>
      </c>
      <c r="G34" s="12">
        <v>0</v>
      </c>
      <c r="H34" s="12">
        <f t="shared" si="1"/>
        <v>0</v>
      </c>
      <c r="I34" s="116">
        <v>0</v>
      </c>
      <c r="J34" s="17">
        <v>0</v>
      </c>
      <c r="K34" s="9">
        <v>0</v>
      </c>
      <c r="L34" s="12">
        <v>0</v>
      </c>
      <c r="M34" s="9">
        <v>0</v>
      </c>
      <c r="N34" s="12">
        <v>0</v>
      </c>
      <c r="O34" s="12">
        <f t="shared" si="0"/>
        <v>0</v>
      </c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7">
        <v>0</v>
      </c>
      <c r="G35" s="12">
        <v>3.4</v>
      </c>
      <c r="H35" s="12">
        <f t="shared" si="1"/>
        <v>3.40205</v>
      </c>
      <c r="I35" s="116">
        <v>0</v>
      </c>
      <c r="J35" s="12">
        <v>3.30528</v>
      </c>
      <c r="K35" s="9">
        <v>0</v>
      </c>
      <c r="L35" s="12">
        <v>0</v>
      </c>
      <c r="M35" s="9">
        <v>0</v>
      </c>
      <c r="N35" s="12">
        <f>SUM(J35,L35)</f>
        <v>3.30528</v>
      </c>
      <c r="O35" s="12">
        <f t="shared" si="0"/>
        <v>0.0967699999999998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7">
        <v>0</v>
      </c>
      <c r="G36" s="12">
        <v>0</v>
      </c>
      <c r="H36" s="12">
        <f t="shared" si="1"/>
        <v>0</v>
      </c>
      <c r="I36" s="116">
        <v>0</v>
      </c>
      <c r="J36" s="17">
        <v>0</v>
      </c>
      <c r="K36" s="9">
        <v>0</v>
      </c>
      <c r="L36" s="12">
        <v>0</v>
      </c>
      <c r="M36" s="9">
        <v>0</v>
      </c>
      <c r="N36" s="12">
        <f>SUM(J36,L36)</f>
        <v>0</v>
      </c>
      <c r="O36" s="12">
        <f t="shared" si="0"/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7"/>
      <c r="G37" s="12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7"/>
      <c r="G38" s="12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7">
        <v>0</v>
      </c>
      <c r="G39" s="12">
        <v>1.5</v>
      </c>
      <c r="H39" s="12">
        <f t="shared" si="1"/>
        <v>1.50111</v>
      </c>
      <c r="I39" s="116">
        <v>0</v>
      </c>
      <c r="J39" s="12">
        <v>0.83043</v>
      </c>
      <c r="K39" s="9">
        <v>0</v>
      </c>
      <c r="L39" s="12">
        <v>0.56703</v>
      </c>
      <c r="M39" s="9">
        <v>0</v>
      </c>
      <c r="N39" s="12">
        <f>SUM(J39,L39)</f>
        <v>1.3974600000000001</v>
      </c>
      <c r="O39" s="12">
        <f t="shared" si="0"/>
        <v>0.1036499999999998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7">
        <v>0</v>
      </c>
      <c r="G40" s="12">
        <v>1.34622</v>
      </c>
      <c r="H40" s="12">
        <f t="shared" si="1"/>
        <v>1.36389</v>
      </c>
      <c r="I40" s="116">
        <v>0</v>
      </c>
      <c r="J40" s="12">
        <v>1.09757</v>
      </c>
      <c r="K40" s="9">
        <v>0</v>
      </c>
      <c r="L40" s="12">
        <v>0</v>
      </c>
      <c r="M40" s="9">
        <v>0</v>
      </c>
      <c r="N40" s="12">
        <f>SUM(J40,L40)</f>
        <v>1.09757</v>
      </c>
      <c r="O40" s="12">
        <f t="shared" si="0"/>
        <v>0.2663200000000001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7">
        <v>0</v>
      </c>
      <c r="G41" s="12">
        <v>0</v>
      </c>
      <c r="H41" s="12">
        <f t="shared" si="1"/>
        <v>0</v>
      </c>
      <c r="I41" s="116">
        <v>0</v>
      </c>
      <c r="J41" s="17">
        <v>0</v>
      </c>
      <c r="K41" s="9">
        <v>0</v>
      </c>
      <c r="L41" s="12">
        <v>0</v>
      </c>
      <c r="M41" s="9">
        <v>0</v>
      </c>
      <c r="N41" s="12">
        <f>SUM(J41,L41)</f>
        <v>0</v>
      </c>
      <c r="O41" s="12">
        <f t="shared" si="0"/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7">
        <v>0</v>
      </c>
      <c r="G42" s="12">
        <v>0</v>
      </c>
      <c r="H42" s="12">
        <f t="shared" si="1"/>
        <v>9.29056</v>
      </c>
      <c r="I42" s="116">
        <v>0</v>
      </c>
      <c r="J42" s="12">
        <v>6.44347</v>
      </c>
      <c r="K42" s="9"/>
      <c r="L42" s="12">
        <v>0.8753</v>
      </c>
      <c r="M42" s="9">
        <v>0</v>
      </c>
      <c r="N42" s="12">
        <f>SUM(J42,L42)</f>
        <v>7.31877</v>
      </c>
      <c r="O42" s="12">
        <f t="shared" si="0"/>
        <v>1.9717899999999995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>
        <v>0</v>
      </c>
      <c r="F43" s="17">
        <v>0</v>
      </c>
      <c r="G43" s="12">
        <v>0</v>
      </c>
      <c r="H43" s="12">
        <f t="shared" si="1"/>
        <v>0</v>
      </c>
      <c r="I43" s="116">
        <v>0</v>
      </c>
      <c r="J43" s="12">
        <v>0</v>
      </c>
      <c r="K43" s="9">
        <v>0</v>
      </c>
      <c r="L43" s="12">
        <v>0</v>
      </c>
      <c r="M43" s="9">
        <v>0</v>
      </c>
      <c r="N43" s="12">
        <v>0</v>
      </c>
      <c r="O43" s="12">
        <f t="shared" si="0"/>
        <v>0</v>
      </c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7">
        <v>0</v>
      </c>
      <c r="G44" s="12">
        <v>0</v>
      </c>
      <c r="H44" s="12">
        <f t="shared" si="1"/>
        <v>0</v>
      </c>
      <c r="I44" s="116">
        <v>0</v>
      </c>
      <c r="J44" s="17">
        <v>0</v>
      </c>
      <c r="K44" s="9">
        <v>0</v>
      </c>
      <c r="L44" s="12">
        <v>0</v>
      </c>
      <c r="M44" s="9">
        <v>0</v>
      </c>
      <c r="N44" s="12">
        <f aca="true" t="shared" si="2" ref="N44:N50">SUM(J44,L44)</f>
        <v>0</v>
      </c>
      <c r="O44" s="12">
        <f t="shared" si="0"/>
        <v>0</v>
      </c>
      <c r="P44" s="59"/>
      <c r="Q44" s="2"/>
      <c r="R44" s="2"/>
    </row>
    <row r="45" spans="1:18" ht="15.75" customHeight="1">
      <c r="A45" s="7" t="s">
        <v>85</v>
      </c>
      <c r="B45" s="8" t="s">
        <v>334</v>
      </c>
      <c r="C45" s="9">
        <v>14</v>
      </c>
      <c r="D45" s="17">
        <v>55.44</v>
      </c>
      <c r="E45" s="18">
        <v>0</v>
      </c>
      <c r="F45" s="17">
        <v>0</v>
      </c>
      <c r="G45" s="12">
        <v>0</v>
      </c>
      <c r="H45" s="12">
        <f t="shared" si="1"/>
        <v>0</v>
      </c>
      <c r="I45" s="116">
        <v>0</v>
      </c>
      <c r="J45" s="17">
        <v>0</v>
      </c>
      <c r="K45" s="9">
        <v>0</v>
      </c>
      <c r="L45" s="12">
        <v>0</v>
      </c>
      <c r="M45" s="9">
        <v>0</v>
      </c>
      <c r="N45" s="12">
        <f t="shared" si="2"/>
        <v>0</v>
      </c>
      <c r="O45" s="12">
        <f t="shared" si="0"/>
        <v>0</v>
      </c>
      <c r="P45" s="60"/>
      <c r="Q45" s="2"/>
      <c r="R45" s="2"/>
    </row>
    <row r="46" spans="1:18" ht="15.75">
      <c r="A46" s="7" t="s">
        <v>86</v>
      </c>
      <c r="B46" s="8" t="s">
        <v>335</v>
      </c>
      <c r="C46" s="9">
        <v>42</v>
      </c>
      <c r="D46" s="17">
        <v>20.16</v>
      </c>
      <c r="E46" s="18">
        <v>0</v>
      </c>
      <c r="F46" s="17">
        <v>0</v>
      </c>
      <c r="G46" s="12">
        <v>0</v>
      </c>
      <c r="H46" s="12">
        <f t="shared" si="1"/>
        <v>0</v>
      </c>
      <c r="I46" s="116">
        <v>0</v>
      </c>
      <c r="J46" s="17">
        <v>0</v>
      </c>
      <c r="K46" s="9">
        <v>0</v>
      </c>
      <c r="L46" s="12">
        <v>0</v>
      </c>
      <c r="M46" s="9">
        <v>0</v>
      </c>
      <c r="N46" s="12">
        <f t="shared" si="2"/>
        <v>0</v>
      </c>
      <c r="O46" s="12">
        <f t="shared" si="0"/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7">
        <v>0</v>
      </c>
      <c r="G47" s="12">
        <v>0</v>
      </c>
      <c r="H47" s="12">
        <f t="shared" si="1"/>
        <v>0</v>
      </c>
      <c r="I47" s="116">
        <v>0</v>
      </c>
      <c r="J47" s="17">
        <v>0</v>
      </c>
      <c r="K47" s="9">
        <v>0</v>
      </c>
      <c r="L47" s="12">
        <v>0</v>
      </c>
      <c r="M47" s="9">
        <v>0</v>
      </c>
      <c r="N47" s="12">
        <f t="shared" si="2"/>
        <v>0</v>
      </c>
      <c r="O47" s="12">
        <f t="shared" si="0"/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>
        <v>0</v>
      </c>
      <c r="F48" s="17">
        <v>0</v>
      </c>
      <c r="G48" s="12">
        <v>0</v>
      </c>
      <c r="H48" s="12">
        <f t="shared" si="1"/>
        <v>0</v>
      </c>
      <c r="I48" s="116">
        <v>0</v>
      </c>
      <c r="J48" s="17">
        <v>0</v>
      </c>
      <c r="K48" s="9">
        <v>0</v>
      </c>
      <c r="L48" s="12">
        <v>0</v>
      </c>
      <c r="M48" s="9">
        <v>0</v>
      </c>
      <c r="N48" s="12">
        <f t="shared" si="2"/>
        <v>0</v>
      </c>
      <c r="O48" s="12">
        <f t="shared" si="0"/>
        <v>0</v>
      </c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>
        <v>0</v>
      </c>
      <c r="F49" s="17">
        <v>0</v>
      </c>
      <c r="G49" s="12">
        <v>0</v>
      </c>
      <c r="H49" s="12">
        <f t="shared" si="1"/>
        <v>0</v>
      </c>
      <c r="I49" s="116">
        <v>0</v>
      </c>
      <c r="J49" s="12">
        <v>0</v>
      </c>
      <c r="K49" s="9">
        <v>0</v>
      </c>
      <c r="L49" s="12">
        <v>0</v>
      </c>
      <c r="M49" s="9">
        <v>0</v>
      </c>
      <c r="N49" s="12">
        <f t="shared" si="2"/>
        <v>0</v>
      </c>
      <c r="O49" s="12">
        <f t="shared" si="0"/>
        <v>0</v>
      </c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7">
        <v>0</v>
      </c>
      <c r="G50" s="12">
        <v>7</v>
      </c>
      <c r="H50" s="12">
        <f t="shared" si="1"/>
        <v>7.10218</v>
      </c>
      <c r="I50" s="116">
        <v>42</v>
      </c>
      <c r="J50" s="12">
        <v>2.23856</v>
      </c>
      <c r="K50" s="9">
        <v>0</v>
      </c>
      <c r="L50" s="12">
        <v>3.58144</v>
      </c>
      <c r="M50" s="9">
        <v>42</v>
      </c>
      <c r="N50" s="12">
        <f t="shared" si="2"/>
        <v>5.82</v>
      </c>
      <c r="O50" s="12">
        <f t="shared" si="0"/>
        <v>1.2821799999999994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7"/>
      <c r="G51" s="12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7">
        <v>0</v>
      </c>
      <c r="G52" s="12">
        <v>0</v>
      </c>
      <c r="H52" s="12">
        <f t="shared" si="1"/>
        <v>0.00031</v>
      </c>
      <c r="I52" s="116">
        <v>0</v>
      </c>
      <c r="J52" s="17">
        <v>0</v>
      </c>
      <c r="K52" s="9">
        <v>0</v>
      </c>
      <c r="L52" s="12">
        <v>0</v>
      </c>
      <c r="M52" s="9">
        <v>0</v>
      </c>
      <c r="N52" s="12">
        <f>SUM(J52,L52)</f>
        <v>0</v>
      </c>
      <c r="O52" s="12">
        <f t="shared" si="0"/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7">
        <v>0</v>
      </c>
      <c r="G53" s="12">
        <v>0</v>
      </c>
      <c r="H53" s="12">
        <f t="shared" si="1"/>
        <v>0</v>
      </c>
      <c r="I53" s="116">
        <v>0</v>
      </c>
      <c r="J53" s="17">
        <v>0</v>
      </c>
      <c r="K53" s="9">
        <v>0</v>
      </c>
      <c r="L53" s="12">
        <v>0</v>
      </c>
      <c r="M53" s="9">
        <v>0</v>
      </c>
      <c r="N53" s="12">
        <f>SUM(J53,L53)</f>
        <v>0</v>
      </c>
      <c r="O53" s="12">
        <f t="shared" si="0"/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>
        <v>0</v>
      </c>
      <c r="F54" s="17">
        <v>0</v>
      </c>
      <c r="G54" s="12">
        <v>0</v>
      </c>
      <c r="H54" s="12">
        <f t="shared" si="1"/>
        <v>0</v>
      </c>
      <c r="I54" s="116">
        <v>0</v>
      </c>
      <c r="J54" s="17">
        <v>0</v>
      </c>
      <c r="K54" s="9">
        <v>0</v>
      </c>
      <c r="L54" s="12">
        <v>0</v>
      </c>
      <c r="M54" s="9">
        <v>0</v>
      </c>
      <c r="N54" s="12">
        <v>0</v>
      </c>
      <c r="O54" s="12">
        <f t="shared" si="0"/>
        <v>0</v>
      </c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>
        <v>0</v>
      </c>
      <c r="F55" s="17">
        <v>0</v>
      </c>
      <c r="G55" s="12">
        <v>0</v>
      </c>
      <c r="H55" s="12">
        <f t="shared" si="1"/>
        <v>0</v>
      </c>
      <c r="I55" s="116">
        <v>0</v>
      </c>
      <c r="J55" s="17">
        <v>0</v>
      </c>
      <c r="K55" s="9">
        <v>0</v>
      </c>
      <c r="L55" s="12">
        <v>0</v>
      </c>
      <c r="M55" s="9">
        <v>0</v>
      </c>
      <c r="N55" s="12">
        <f>SUM(J55,L55)</f>
        <v>0</v>
      </c>
      <c r="O55" s="12">
        <f t="shared" si="0"/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7">
        <v>0</v>
      </c>
      <c r="G56" s="12">
        <v>1.5</v>
      </c>
      <c r="H56" s="12">
        <f t="shared" si="1"/>
        <v>1.50035</v>
      </c>
      <c r="I56" s="116">
        <v>0</v>
      </c>
      <c r="J56" s="12">
        <v>1.32327</v>
      </c>
      <c r="K56" s="9">
        <v>0</v>
      </c>
      <c r="L56" s="12">
        <v>0</v>
      </c>
      <c r="M56" s="9">
        <v>0</v>
      </c>
      <c r="N56" s="12">
        <f>SUM(J56,L56)</f>
        <v>1.32327</v>
      </c>
      <c r="O56" s="12">
        <f t="shared" si="0"/>
        <v>0.17708000000000013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>
        <v>0</v>
      </c>
      <c r="F57" s="17">
        <v>0</v>
      </c>
      <c r="G57" s="12">
        <v>0</v>
      </c>
      <c r="H57" s="12">
        <f t="shared" si="1"/>
        <v>0</v>
      </c>
      <c r="I57" s="116">
        <v>0</v>
      </c>
      <c r="J57" s="17">
        <v>0</v>
      </c>
      <c r="K57" s="9">
        <v>0</v>
      </c>
      <c r="L57" s="12">
        <v>0</v>
      </c>
      <c r="M57" s="9">
        <v>0</v>
      </c>
      <c r="N57" s="12">
        <f>SUM(J57,L57)</f>
        <v>0</v>
      </c>
      <c r="O57" s="12">
        <f t="shared" si="0"/>
        <v>0</v>
      </c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>
        <v>0</v>
      </c>
      <c r="F58" s="17">
        <v>0</v>
      </c>
      <c r="G58" s="12">
        <v>0</v>
      </c>
      <c r="H58" s="12">
        <f t="shared" si="1"/>
        <v>0</v>
      </c>
      <c r="I58" s="116">
        <v>0</v>
      </c>
      <c r="J58" s="17">
        <v>0</v>
      </c>
      <c r="K58" s="9">
        <v>0</v>
      </c>
      <c r="L58" s="12">
        <v>0</v>
      </c>
      <c r="M58" s="9">
        <v>0</v>
      </c>
      <c r="N58" s="12">
        <f>SUM(J58,L58)</f>
        <v>0</v>
      </c>
      <c r="O58" s="12">
        <f t="shared" si="0"/>
        <v>0</v>
      </c>
      <c r="P58" s="19"/>
      <c r="Q58" s="61"/>
      <c r="R58" s="98"/>
      <c r="S58" s="98"/>
    </row>
    <row r="59" spans="1:18" ht="15.75">
      <c r="A59" s="7"/>
      <c r="B59" s="4" t="s">
        <v>91</v>
      </c>
      <c r="C59" s="9"/>
      <c r="D59" s="13">
        <f>SUM(D7:D58)</f>
        <v>388.192</v>
      </c>
      <c r="E59" s="13">
        <f>SUM(E9:E58)</f>
        <v>13.739999999999998</v>
      </c>
      <c r="F59" s="16">
        <f>SUM(F7:F58)</f>
        <v>0</v>
      </c>
      <c r="G59" s="13">
        <f>SUM(G7:G58)</f>
        <v>41.64622</v>
      </c>
      <c r="H59" s="13">
        <f>SUM(E59,G59,F59)</f>
        <v>55.386219999999994</v>
      </c>
      <c r="I59" s="117"/>
      <c r="J59" s="13">
        <f>SUM(J7:J58)</f>
        <v>35.3281</v>
      </c>
      <c r="K59" s="9"/>
      <c r="L59" s="13">
        <f>SUM(L9:L58)</f>
        <v>9.06377</v>
      </c>
      <c r="M59" s="9"/>
      <c r="N59" s="13">
        <f>SUM(N7:N58)</f>
        <v>44.39187</v>
      </c>
      <c r="O59" s="13">
        <f>H59-N59</f>
        <v>10.994349999999997</v>
      </c>
      <c r="P59" s="9"/>
      <c r="Q59" s="61"/>
      <c r="R59" s="30"/>
    </row>
    <row r="60" s="65" customFormat="1" ht="12.75">
      <c r="A60" s="102"/>
    </row>
    <row r="61" ht="12.75">
      <c r="G61" s="23"/>
    </row>
    <row r="62" spans="13:15" ht="12.75" customHeight="1">
      <c r="M62" s="201" t="s">
        <v>356</v>
      </c>
      <c r="N62" s="201"/>
      <c r="O62" s="201"/>
    </row>
    <row r="63" spans="13:15" ht="63.75" customHeight="1">
      <c r="M63" s="201"/>
      <c r="N63" s="201"/>
      <c r="O63" s="201"/>
    </row>
    <row r="74" spans="2:14" ht="12.75">
      <c r="B74" s="103"/>
      <c r="N74" s="23"/>
    </row>
    <row r="75" ht="12.75">
      <c r="B75" s="23"/>
    </row>
    <row r="82" ht="12.75">
      <c r="B82" s="23"/>
    </row>
    <row r="83" ht="12.75">
      <c r="B83" s="99"/>
    </row>
    <row r="84" ht="12.75">
      <c r="B84" s="23"/>
    </row>
    <row r="85" ht="12.75">
      <c r="B85" s="23"/>
    </row>
    <row r="86" ht="12.75">
      <c r="B86" s="23"/>
    </row>
  </sheetData>
  <sheetProtection/>
  <mergeCells count="11">
    <mergeCell ref="F3:G3"/>
    <mergeCell ref="I3:J3"/>
    <mergeCell ref="K3:L3"/>
    <mergeCell ref="M3:N3"/>
    <mergeCell ref="P3:P4"/>
    <mergeCell ref="M62:O63"/>
    <mergeCell ref="A1:P1"/>
    <mergeCell ref="C2:L2"/>
    <mergeCell ref="M2:P2"/>
    <mergeCell ref="A3:B5"/>
    <mergeCell ref="C3:D3"/>
  </mergeCells>
  <printOptions horizontalCentered="1"/>
  <pageMargins left="0" right="0" top="0.65" bottom="0.65" header="0" footer="0"/>
  <pageSetup horizontalDpi="600" verticalDpi="600" orientation="landscape" paperSize="9" scale="85" r:id="rId1"/>
  <ignoredErrors>
    <ignoredError sqref="E5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00390625" style="27" bestFit="1" customWidth="1"/>
    <col min="2" max="2" width="50.8515625" style="47" bestFit="1" customWidth="1"/>
    <col min="3" max="3" width="5.57421875" style="47" bestFit="1" customWidth="1"/>
    <col min="4" max="4" width="12.140625" style="47" bestFit="1" customWidth="1"/>
    <col min="5" max="5" width="14.28125" style="47" bestFit="1" customWidth="1"/>
    <col min="6" max="6" width="6.140625" style="47" bestFit="1" customWidth="1"/>
    <col min="7" max="7" width="6.421875" style="47" bestFit="1" customWidth="1"/>
    <col min="8" max="8" width="10.7109375" style="47" bestFit="1" customWidth="1"/>
    <col min="9" max="9" width="5.57421875" style="47" bestFit="1" customWidth="1"/>
    <col min="10" max="11" width="10.7109375" style="47" bestFit="1" customWidth="1"/>
    <col min="12" max="12" width="6.57421875" style="47" bestFit="1" customWidth="1"/>
    <col min="13" max="16384" width="9.140625" style="47" customWidth="1"/>
  </cols>
  <sheetData>
    <row r="1" spans="1:12" ht="27">
      <c r="A1" s="202" t="s">
        <v>268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7">
      <c r="A2" s="202" t="s">
        <v>354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4" ht="31.5" customHeight="1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198" t="s">
        <v>77</v>
      </c>
      <c r="J3" s="198"/>
      <c r="K3" s="7" t="s">
        <v>78</v>
      </c>
      <c r="L3" s="199" t="s">
        <v>79</v>
      </c>
      <c r="M3" s="2"/>
      <c r="N3" s="2"/>
    </row>
    <row r="4" spans="1:14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75</v>
      </c>
      <c r="L4" s="200"/>
      <c r="M4" s="2"/>
      <c r="N4" s="2"/>
    </row>
    <row r="5" spans="1:14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>
        <v>10</v>
      </c>
      <c r="J5" s="11" t="s">
        <v>89</v>
      </c>
      <c r="K5" s="11" t="s">
        <v>90</v>
      </c>
      <c r="L5" s="11">
        <v>13</v>
      </c>
      <c r="M5" s="2"/>
      <c r="N5" s="2"/>
    </row>
    <row r="6" spans="1:14" ht="49.5" customHeight="1">
      <c r="A6" s="144" t="s">
        <v>7</v>
      </c>
      <c r="B6" s="91" t="s">
        <v>4</v>
      </c>
      <c r="C6" s="145"/>
      <c r="D6" s="146"/>
      <c r="E6" s="149"/>
      <c r="F6" s="147"/>
      <c r="G6" s="147"/>
      <c r="H6" s="146"/>
      <c r="I6" s="145"/>
      <c r="J6" s="146"/>
      <c r="K6" s="146"/>
      <c r="L6" s="148"/>
      <c r="M6" s="2"/>
      <c r="N6" s="2"/>
    </row>
    <row r="7" spans="1:14" ht="49.5" customHeight="1">
      <c r="A7" s="110" t="s">
        <v>15</v>
      </c>
      <c r="B7" s="50" t="s">
        <v>5</v>
      </c>
      <c r="C7" s="145">
        <v>840</v>
      </c>
      <c r="D7" s="146">
        <v>33.6</v>
      </c>
      <c r="E7" s="149">
        <v>0</v>
      </c>
      <c r="F7" s="147">
        <v>0</v>
      </c>
      <c r="G7" s="147">
        <v>0</v>
      </c>
      <c r="H7" s="146">
        <f>SUM(E7,F7,G7)</f>
        <v>0</v>
      </c>
      <c r="I7" s="145">
        <v>840</v>
      </c>
      <c r="J7" s="146">
        <v>0</v>
      </c>
      <c r="K7" s="146">
        <f>H7-J7</f>
        <v>0</v>
      </c>
      <c r="L7" s="148"/>
      <c r="M7" s="2"/>
      <c r="N7" s="2"/>
    </row>
    <row r="8" spans="1:14" ht="49.5" customHeight="1">
      <c r="A8" s="110" t="s">
        <v>16</v>
      </c>
      <c r="B8" s="50" t="s">
        <v>108</v>
      </c>
      <c r="C8" s="145">
        <v>420</v>
      </c>
      <c r="D8" s="146">
        <v>16.8</v>
      </c>
      <c r="E8" s="150">
        <v>0.03367</v>
      </c>
      <c r="F8" s="147">
        <v>0</v>
      </c>
      <c r="G8" s="147">
        <v>0</v>
      </c>
      <c r="H8" s="146">
        <f>SUM(E8,F8,G8)</f>
        <v>0.03367</v>
      </c>
      <c r="I8" s="145">
        <v>20</v>
      </c>
      <c r="J8" s="146">
        <v>0</v>
      </c>
      <c r="K8" s="146">
        <f>H8-J8</f>
        <v>0.03367</v>
      </c>
      <c r="L8" s="148"/>
      <c r="M8" s="2"/>
      <c r="N8" s="2"/>
    </row>
    <row r="9" s="152" customFormat="1" ht="12.75">
      <c r="A9" s="151"/>
    </row>
    <row r="10" ht="12.75">
      <c r="G10" s="73"/>
    </row>
    <row r="11" spans="9:11" ht="12.75" customHeight="1">
      <c r="I11" s="201" t="s">
        <v>353</v>
      </c>
      <c r="J11" s="201"/>
      <c r="K11" s="201"/>
    </row>
    <row r="12" spans="9:11" ht="63.75" customHeight="1">
      <c r="I12" s="201"/>
      <c r="J12" s="201"/>
      <c r="K12" s="201"/>
    </row>
    <row r="23" spans="2:10" ht="12.75">
      <c r="B23" s="103"/>
      <c r="J23" s="73"/>
    </row>
    <row r="24" ht="12.75">
      <c r="B24" s="73"/>
    </row>
    <row r="31" ht="12.75">
      <c r="B31" s="73"/>
    </row>
    <row r="32" ht="12.75">
      <c r="B32" s="153"/>
    </row>
    <row r="33" ht="12.75">
      <c r="B33" s="73"/>
    </row>
    <row r="34" ht="12.75">
      <c r="B34" s="73"/>
    </row>
    <row r="35" ht="12.75">
      <c r="B35" s="73"/>
    </row>
  </sheetData>
  <sheetProtection/>
  <mergeCells count="8">
    <mergeCell ref="I11:K12"/>
    <mergeCell ref="A2:L2"/>
    <mergeCell ref="A1:L1"/>
    <mergeCell ref="A3:B5"/>
    <mergeCell ref="C3:D3"/>
    <mergeCell ref="F3:G3"/>
    <mergeCell ref="I3:J3"/>
    <mergeCell ref="L3:L4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140625" style="101" customWidth="1"/>
    <col min="2" max="2" width="31.140625" style="0" customWidth="1"/>
    <col min="3" max="3" width="22.28125" style="0" customWidth="1"/>
    <col min="4" max="4" width="25.421875" style="0" customWidth="1"/>
    <col min="5" max="7" width="36.140625" style="0" customWidth="1"/>
  </cols>
  <sheetData>
    <row r="1" spans="1:4" ht="37.5" customHeight="1">
      <c r="A1" s="231" t="s">
        <v>341</v>
      </c>
      <c r="B1" s="231"/>
      <c r="C1" s="231"/>
      <c r="D1" s="231"/>
    </row>
    <row r="2" spans="1:4" ht="41.25" customHeight="1">
      <c r="A2" s="232" t="s">
        <v>351</v>
      </c>
      <c r="B2" s="232"/>
      <c r="C2" s="232"/>
      <c r="D2" s="232"/>
    </row>
    <row r="3" spans="1:4" s="135" customFormat="1" ht="39.75" customHeight="1">
      <c r="A3" s="136" t="s">
        <v>336</v>
      </c>
      <c r="B3" s="136" t="s">
        <v>337</v>
      </c>
      <c r="C3" s="140" t="s">
        <v>342</v>
      </c>
      <c r="D3" s="140" t="s">
        <v>343</v>
      </c>
    </row>
    <row r="4" spans="1:4" ht="39.75" customHeight="1">
      <c r="A4" s="137">
        <v>1</v>
      </c>
      <c r="B4" s="138" t="s">
        <v>338</v>
      </c>
      <c r="C4" s="142">
        <v>-2648750.55</v>
      </c>
      <c r="D4" s="139">
        <v>22410</v>
      </c>
    </row>
    <row r="5" spans="1:4" ht="39.75" customHeight="1">
      <c r="A5" s="137">
        <v>2</v>
      </c>
      <c r="B5" s="143" t="s">
        <v>345</v>
      </c>
      <c r="C5" s="139">
        <v>941220</v>
      </c>
      <c r="D5" s="139"/>
    </row>
    <row r="6" spans="1:4" ht="39.75" customHeight="1">
      <c r="A6" s="137">
        <v>3</v>
      </c>
      <c r="B6" s="138" t="s">
        <v>339</v>
      </c>
      <c r="C6" s="139">
        <v>799407</v>
      </c>
      <c r="D6" s="139"/>
    </row>
    <row r="7" spans="1:4" ht="39.75" customHeight="1">
      <c r="A7" s="137">
        <v>4</v>
      </c>
      <c r="B7" s="138" t="s">
        <v>346</v>
      </c>
      <c r="C7" s="139">
        <v>388680</v>
      </c>
      <c r="D7" s="139">
        <v>17712</v>
      </c>
    </row>
    <row r="8" spans="1:4" ht="39.75" customHeight="1">
      <c r="A8" s="137">
        <v>5</v>
      </c>
      <c r="B8" s="138" t="s">
        <v>347</v>
      </c>
      <c r="C8" s="139">
        <v>37475</v>
      </c>
      <c r="D8" s="139"/>
    </row>
    <row r="9" spans="1:4" ht="39.75" customHeight="1">
      <c r="A9" s="137">
        <v>6</v>
      </c>
      <c r="B9" s="138" t="s">
        <v>340</v>
      </c>
      <c r="C9" s="139">
        <v>560326</v>
      </c>
      <c r="D9" s="139"/>
    </row>
    <row r="10" spans="1:4" ht="39.75" customHeight="1">
      <c r="A10" s="137">
        <v>7</v>
      </c>
      <c r="B10" s="138" t="s">
        <v>348</v>
      </c>
      <c r="C10" s="139">
        <v>270</v>
      </c>
      <c r="D10" s="139"/>
    </row>
    <row r="11" spans="1:4" ht="34.5" customHeight="1">
      <c r="A11" s="137">
        <v>8</v>
      </c>
      <c r="B11" s="136" t="s">
        <v>111</v>
      </c>
      <c r="C11" s="141">
        <f>SUM(C4:C10)</f>
        <v>78627.45000000019</v>
      </c>
      <c r="D11" s="141">
        <f>SUM(D4:D10)</f>
        <v>40122</v>
      </c>
    </row>
    <row r="12" spans="1:4" ht="36.75" customHeight="1">
      <c r="A12" s="233" t="s">
        <v>349</v>
      </c>
      <c r="B12" s="234"/>
      <c r="C12" s="235" t="s">
        <v>352</v>
      </c>
      <c r="D12" s="235"/>
    </row>
    <row r="17" spans="3:4" ht="12.75">
      <c r="C17" s="236" t="s">
        <v>344</v>
      </c>
      <c r="D17" s="237"/>
    </row>
    <row r="18" spans="3:4" ht="12.75">
      <c r="C18" s="237"/>
      <c r="D18" s="237"/>
    </row>
    <row r="19" spans="3:4" ht="12.75">
      <c r="C19" s="237"/>
      <c r="D19" s="237"/>
    </row>
  </sheetData>
  <sheetProtection/>
  <mergeCells count="5">
    <mergeCell ref="A1:D1"/>
    <mergeCell ref="A2:D2"/>
    <mergeCell ref="A12:B12"/>
    <mergeCell ref="C12:D12"/>
    <mergeCell ref="C17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0">
      <selection activeCell="A2" sqref="A2:D2"/>
    </sheetView>
  </sheetViews>
  <sheetFormatPr defaultColWidth="9.140625" defaultRowHeight="12.75"/>
  <cols>
    <col min="1" max="1" width="9.140625" style="101" customWidth="1"/>
    <col min="2" max="2" width="31.140625" style="0" customWidth="1"/>
    <col min="3" max="3" width="22.28125" style="0" customWidth="1"/>
    <col min="4" max="4" width="25.421875" style="0" customWidth="1"/>
    <col min="5" max="7" width="36.140625" style="0" customWidth="1"/>
  </cols>
  <sheetData>
    <row r="1" spans="1:4" ht="37.5" customHeight="1">
      <c r="A1" s="231" t="s">
        <v>341</v>
      </c>
      <c r="B1" s="231"/>
      <c r="C1" s="231"/>
      <c r="D1" s="231"/>
    </row>
    <row r="2" spans="1:4" ht="41.25" customHeight="1">
      <c r="A2" s="232" t="s">
        <v>351</v>
      </c>
      <c r="B2" s="232"/>
      <c r="C2" s="232"/>
      <c r="D2" s="232"/>
    </row>
    <row r="3" spans="1:4" s="135" customFormat="1" ht="39.75" customHeight="1">
      <c r="A3" s="136" t="s">
        <v>336</v>
      </c>
      <c r="B3" s="136" t="s">
        <v>337</v>
      </c>
      <c r="C3" s="140" t="s">
        <v>342</v>
      </c>
      <c r="D3" s="140" t="s">
        <v>343</v>
      </c>
    </row>
    <row r="4" spans="1:4" ht="39.75" customHeight="1">
      <c r="A4" s="137">
        <v>1</v>
      </c>
      <c r="B4" s="138" t="s">
        <v>338</v>
      </c>
      <c r="C4" s="142">
        <v>-2181220.55</v>
      </c>
      <c r="D4" s="139">
        <v>22410</v>
      </c>
    </row>
    <row r="5" spans="1:4" ht="39.75" customHeight="1">
      <c r="A5" s="137">
        <v>2</v>
      </c>
      <c r="B5" s="143" t="s">
        <v>345</v>
      </c>
      <c r="C5" s="139">
        <v>941220</v>
      </c>
      <c r="D5" s="139"/>
    </row>
    <row r="6" spans="1:4" ht="39.75" customHeight="1">
      <c r="A6" s="137">
        <v>3</v>
      </c>
      <c r="B6" s="138" t="s">
        <v>339</v>
      </c>
      <c r="C6" s="139">
        <v>799407</v>
      </c>
      <c r="D6" s="139"/>
    </row>
    <row r="7" spans="1:4" ht="39.75" customHeight="1">
      <c r="A7" s="137">
        <v>4</v>
      </c>
      <c r="B7" s="138" t="s">
        <v>346</v>
      </c>
      <c r="C7" s="139">
        <v>388680</v>
      </c>
      <c r="D7" s="139">
        <v>17712</v>
      </c>
    </row>
    <row r="8" spans="1:4" ht="39.75" customHeight="1">
      <c r="A8" s="137">
        <v>5</v>
      </c>
      <c r="B8" s="138" t="s">
        <v>347</v>
      </c>
      <c r="C8" s="139">
        <v>37475</v>
      </c>
      <c r="D8" s="139"/>
    </row>
    <row r="9" spans="1:4" ht="39.75" customHeight="1">
      <c r="A9" s="137">
        <v>6</v>
      </c>
      <c r="B9" s="138" t="s">
        <v>340</v>
      </c>
      <c r="C9" s="139">
        <v>560326</v>
      </c>
      <c r="D9" s="139"/>
    </row>
    <row r="10" spans="1:4" ht="39.75" customHeight="1">
      <c r="A10" s="137">
        <v>7</v>
      </c>
      <c r="B10" s="138" t="s">
        <v>348</v>
      </c>
      <c r="C10" s="139">
        <v>270</v>
      </c>
      <c r="D10" s="139"/>
    </row>
    <row r="11" spans="1:4" ht="34.5" customHeight="1">
      <c r="A11" s="137">
        <v>8</v>
      </c>
      <c r="B11" s="136" t="s">
        <v>111</v>
      </c>
      <c r="C11" s="141">
        <f>SUM(C4:C10)</f>
        <v>546157.4500000002</v>
      </c>
      <c r="D11" s="141">
        <f>SUM(D4:D10)</f>
        <v>40122</v>
      </c>
    </row>
    <row r="12" spans="1:4" ht="36.75" customHeight="1">
      <c r="A12" s="233" t="s">
        <v>349</v>
      </c>
      <c r="B12" s="234"/>
      <c r="C12" s="235" t="s">
        <v>350</v>
      </c>
      <c r="D12" s="235"/>
    </row>
    <row r="17" spans="3:4" ht="12.75">
      <c r="C17" s="236" t="s">
        <v>344</v>
      </c>
      <c r="D17" s="237"/>
    </row>
    <row r="18" spans="3:4" ht="12.75">
      <c r="C18" s="237"/>
      <c r="D18" s="237"/>
    </row>
    <row r="19" spans="3:4" ht="12.75">
      <c r="C19" s="237"/>
      <c r="D19" s="237"/>
    </row>
  </sheetData>
  <sheetProtection/>
  <mergeCells count="5">
    <mergeCell ref="A2:D2"/>
    <mergeCell ref="A1:D1"/>
    <mergeCell ref="C17:D19"/>
    <mergeCell ref="A12:B12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tabSelected="1" zoomScale="130" zoomScaleNormal="130" zoomScalePageLayoutView="0" workbookViewId="0" topLeftCell="A150">
      <selection activeCell="D164" sqref="D164"/>
    </sheetView>
  </sheetViews>
  <sheetFormatPr defaultColWidth="9.140625" defaultRowHeight="12.75"/>
  <cols>
    <col min="1" max="1" width="13.28125" style="0" customWidth="1"/>
    <col min="2" max="2" width="21.140625" style="0" customWidth="1"/>
    <col min="3" max="3" width="18.421875" style="0" customWidth="1"/>
    <col min="4" max="4" width="11.7109375" style="0" bestFit="1" customWidth="1"/>
  </cols>
  <sheetData>
    <row r="1" spans="1:4" s="101" customFormat="1" ht="23.25">
      <c r="A1" s="190" t="s">
        <v>328</v>
      </c>
      <c r="B1" s="190"/>
      <c r="C1" s="190"/>
      <c r="D1" s="190"/>
    </row>
    <row r="2" spans="1:4" s="101" customFormat="1" ht="23.25" customHeight="1">
      <c r="A2" s="191" t="s">
        <v>409</v>
      </c>
      <c r="B2" s="191"/>
      <c r="C2" s="191"/>
      <c r="D2" s="191"/>
    </row>
    <row r="3" spans="1:4" s="101" customFormat="1" ht="23.25" customHeight="1">
      <c r="A3" s="192" t="s">
        <v>420</v>
      </c>
      <c r="B3" s="193"/>
      <c r="C3" s="193"/>
      <c r="D3" s="194"/>
    </row>
    <row r="4" spans="1:4" s="101" customFormat="1" ht="12.75">
      <c r="A4" s="195" t="s">
        <v>324</v>
      </c>
      <c r="B4" s="195"/>
      <c r="C4" s="195"/>
      <c r="D4" s="125">
        <v>6914743.6</v>
      </c>
    </row>
    <row r="5" spans="1:4" s="101" customFormat="1" ht="20.25" customHeight="1">
      <c r="A5" s="195" t="s">
        <v>323</v>
      </c>
      <c r="B5" s="195"/>
      <c r="C5" s="195"/>
      <c r="D5" s="195"/>
    </row>
    <row r="6" spans="1:4" ht="12.75">
      <c r="A6" s="128" t="s">
        <v>295</v>
      </c>
      <c r="B6" s="128" t="s">
        <v>296</v>
      </c>
      <c r="C6" s="128" t="s">
        <v>297</v>
      </c>
      <c r="D6" s="128"/>
    </row>
    <row r="7" spans="1:4" ht="12.75">
      <c r="A7" s="126"/>
      <c r="B7" s="126"/>
      <c r="C7" s="129"/>
      <c r="D7" s="129"/>
    </row>
    <row r="8" spans="1:4" ht="12.75">
      <c r="A8" s="126"/>
      <c r="B8" s="126"/>
      <c r="C8" s="129"/>
      <c r="D8" s="129"/>
    </row>
    <row r="9" spans="1:4" ht="12.75">
      <c r="A9" s="126"/>
      <c r="B9" s="126"/>
      <c r="C9" s="129"/>
      <c r="D9" s="129"/>
    </row>
    <row r="10" spans="1:4" ht="12.75">
      <c r="A10" s="126"/>
      <c r="B10" s="126"/>
      <c r="C10" s="129"/>
      <c r="D10" s="129"/>
    </row>
    <row r="11" spans="1:4" ht="12.75">
      <c r="A11" s="126"/>
      <c r="B11" s="126"/>
      <c r="C11" s="129"/>
      <c r="D11" s="129"/>
    </row>
    <row r="12" spans="1:4" ht="12.75">
      <c r="A12" s="126"/>
      <c r="B12" s="126"/>
      <c r="C12" s="129"/>
      <c r="D12" s="129"/>
    </row>
    <row r="13" spans="1:4" ht="12.75">
      <c r="A13" s="126"/>
      <c r="B13" s="126"/>
      <c r="C13" s="129"/>
      <c r="D13" s="129"/>
    </row>
    <row r="14" spans="1:4" ht="12.75">
      <c r="A14" s="126"/>
      <c r="B14" s="126"/>
      <c r="C14" s="129"/>
      <c r="D14" s="129"/>
    </row>
    <row r="15" spans="1:4" ht="12.75">
      <c r="A15" s="126"/>
      <c r="B15" s="126"/>
      <c r="C15" s="129"/>
      <c r="D15" s="129"/>
    </row>
    <row r="16" spans="1:4" ht="12.75">
      <c r="A16" s="126"/>
      <c r="B16" s="126"/>
      <c r="C16" s="129"/>
      <c r="D16" s="129"/>
    </row>
    <row r="17" spans="1:4" ht="12.75">
      <c r="A17" s="126"/>
      <c r="B17" s="126"/>
      <c r="C17" s="129"/>
      <c r="D17" s="129"/>
    </row>
    <row r="18" spans="1:4" ht="12.75">
      <c r="A18" s="126"/>
      <c r="B18" s="126"/>
      <c r="C18" s="129"/>
      <c r="D18" s="129"/>
    </row>
    <row r="19" spans="1:4" ht="12.75">
      <c r="A19" s="126"/>
      <c r="B19" s="126"/>
      <c r="C19" s="129"/>
      <c r="D19" s="129"/>
    </row>
    <row r="20" spans="1:4" ht="12.75">
      <c r="A20" s="126"/>
      <c r="B20" s="126"/>
      <c r="C20" s="129"/>
      <c r="D20" s="129"/>
    </row>
    <row r="21" spans="1:4" ht="12.75">
      <c r="A21" s="126"/>
      <c r="B21" s="126"/>
      <c r="C21" s="129"/>
      <c r="D21" s="129"/>
    </row>
    <row r="22" spans="1:4" ht="12.75">
      <c r="A22" s="126"/>
      <c r="B22" s="126"/>
      <c r="C22" s="129"/>
      <c r="D22" s="129"/>
    </row>
    <row r="23" spans="1:4" ht="12.75">
      <c r="A23" s="126"/>
      <c r="B23" s="126"/>
      <c r="C23" s="129"/>
      <c r="D23" s="129"/>
    </row>
    <row r="24" spans="1:4" ht="12.75">
      <c r="A24" s="126"/>
      <c r="B24" s="126"/>
      <c r="C24" s="129"/>
      <c r="D24" s="129"/>
    </row>
    <row r="25" spans="1:4" ht="12.75">
      <c r="A25" s="126"/>
      <c r="B25" s="126"/>
      <c r="C25" s="129"/>
      <c r="D25" s="129"/>
    </row>
    <row r="26" spans="1:4" ht="12.75">
      <c r="A26" s="126"/>
      <c r="B26" s="126"/>
      <c r="C26" s="129"/>
      <c r="D26" s="129"/>
    </row>
    <row r="27" spans="1:4" ht="12.75">
      <c r="A27" s="126"/>
      <c r="B27" s="126"/>
      <c r="C27" s="129"/>
      <c r="D27" s="129"/>
    </row>
    <row r="28" spans="1:4" ht="12.75">
      <c r="A28" s="126"/>
      <c r="B28" s="126"/>
      <c r="C28" s="129"/>
      <c r="D28" s="129"/>
    </row>
    <row r="29" spans="1:4" ht="12.75">
      <c r="A29" s="126"/>
      <c r="B29" s="126"/>
      <c r="C29" s="129"/>
      <c r="D29" s="129"/>
    </row>
    <row r="30" spans="1:4" ht="12.75">
      <c r="A30" s="126"/>
      <c r="B30" s="126"/>
      <c r="C30" s="129"/>
      <c r="D30" s="129"/>
    </row>
    <row r="31" spans="1:4" ht="12.75">
      <c r="A31" s="126"/>
      <c r="B31" s="126"/>
      <c r="C31" s="129"/>
      <c r="D31" s="129"/>
    </row>
    <row r="32" spans="1:4" ht="12.75">
      <c r="A32" s="126"/>
      <c r="B32" s="126"/>
      <c r="C32" s="129"/>
      <c r="D32" s="129"/>
    </row>
    <row r="33" spans="1:4" ht="12.75">
      <c r="A33" s="126"/>
      <c r="B33" s="126"/>
      <c r="C33" s="129"/>
      <c r="D33" s="129"/>
    </row>
    <row r="34" spans="1:4" ht="12.75">
      <c r="A34" s="126"/>
      <c r="B34" s="126"/>
      <c r="C34" s="129"/>
      <c r="D34" s="129"/>
    </row>
    <row r="35" spans="1:4" ht="12.75">
      <c r="A35" s="126"/>
      <c r="B35" s="126"/>
      <c r="C35" s="129"/>
      <c r="D35" s="129"/>
    </row>
    <row r="36" spans="1:4" ht="12.75">
      <c r="A36" s="126"/>
      <c r="B36" s="126"/>
      <c r="C36" s="129"/>
      <c r="D36" s="129"/>
    </row>
    <row r="37" spans="1:4" ht="12.75">
      <c r="A37" s="126"/>
      <c r="B37" s="126"/>
      <c r="C37" s="129"/>
      <c r="D37" s="129"/>
    </row>
    <row r="38" spans="1:4" ht="12.75">
      <c r="A38" s="126"/>
      <c r="B38" s="126"/>
      <c r="C38" s="129"/>
      <c r="D38" s="129"/>
    </row>
    <row r="39" spans="1:4" ht="12.75">
      <c r="A39" s="126"/>
      <c r="B39" s="126"/>
      <c r="C39" s="129"/>
      <c r="D39" s="129"/>
    </row>
    <row r="40" spans="1:4" ht="12.75">
      <c r="A40" s="126"/>
      <c r="B40" s="126"/>
      <c r="C40" s="129"/>
      <c r="D40" s="129"/>
    </row>
    <row r="41" spans="1:4" ht="12.75">
      <c r="A41" s="126"/>
      <c r="B41" s="126"/>
      <c r="C41" s="129"/>
      <c r="D41" s="129"/>
    </row>
    <row r="42" spans="1:4" ht="12.75">
      <c r="A42" s="126"/>
      <c r="B42" s="126"/>
      <c r="C42" s="129"/>
      <c r="D42" s="129"/>
    </row>
    <row r="43" spans="1:4" ht="12.75">
      <c r="A43" s="126"/>
      <c r="B43" s="126"/>
      <c r="C43" s="129"/>
      <c r="D43" s="129"/>
    </row>
    <row r="44" spans="1:4" ht="12.75">
      <c r="A44" s="126"/>
      <c r="B44" s="126"/>
      <c r="C44" s="129"/>
      <c r="D44" s="129"/>
    </row>
    <row r="45" spans="1:4" ht="12.75">
      <c r="A45" s="126"/>
      <c r="B45" s="126"/>
      <c r="C45" s="129"/>
      <c r="D45" s="129"/>
    </row>
    <row r="46" spans="1:4" ht="12.75">
      <c r="A46" s="126"/>
      <c r="B46" s="126"/>
      <c r="C46" s="129"/>
      <c r="D46" s="129"/>
    </row>
    <row r="47" spans="1:4" ht="12.75">
      <c r="A47" s="126"/>
      <c r="B47" s="126"/>
      <c r="C47" s="129"/>
      <c r="D47" s="129"/>
    </row>
    <row r="48" spans="1:4" ht="12.75">
      <c r="A48" s="126"/>
      <c r="B48" s="126"/>
      <c r="C48" s="129"/>
      <c r="D48" s="129"/>
    </row>
    <row r="49" spans="1:4" ht="12.75">
      <c r="A49" s="126"/>
      <c r="B49" s="126"/>
      <c r="C49" s="129"/>
      <c r="D49" s="129"/>
    </row>
    <row r="50" spans="1:4" ht="12.75">
      <c r="A50" s="126"/>
      <c r="B50" s="126"/>
      <c r="C50" s="129"/>
      <c r="D50" s="129"/>
    </row>
    <row r="51" spans="1:4" ht="12.75">
      <c r="A51" s="126"/>
      <c r="B51" s="126"/>
      <c r="C51" s="129"/>
      <c r="D51" s="129"/>
    </row>
    <row r="52" spans="1:4" ht="12.75">
      <c r="A52" s="126"/>
      <c r="B52" s="126"/>
      <c r="C52" s="129"/>
      <c r="D52" s="129"/>
    </row>
    <row r="53" spans="1:4" ht="12.75">
      <c r="A53" s="126"/>
      <c r="B53" s="126"/>
      <c r="C53" s="129"/>
      <c r="D53" s="129"/>
    </row>
    <row r="54" spans="1:4" ht="12.75">
      <c r="A54" s="126"/>
      <c r="B54" s="126"/>
      <c r="C54" s="129"/>
      <c r="D54" s="129"/>
    </row>
    <row r="55" spans="1:4" ht="12.75">
      <c r="A55" s="126"/>
      <c r="B55" s="126"/>
      <c r="C55" s="129"/>
      <c r="D55" s="129"/>
    </row>
    <row r="56" spans="1:4" ht="12.75">
      <c r="A56" s="126"/>
      <c r="B56" s="126"/>
      <c r="C56" s="129"/>
      <c r="D56" s="129"/>
    </row>
    <row r="57" spans="1:4" ht="12.75">
      <c r="A57" s="126"/>
      <c r="B57" s="126"/>
      <c r="C57" s="129"/>
      <c r="D57" s="129"/>
    </row>
    <row r="58" spans="1:4" ht="12.75">
      <c r="A58" s="126"/>
      <c r="B58" s="126"/>
      <c r="C58" s="129"/>
      <c r="D58" s="129"/>
    </row>
    <row r="59" spans="1:4" ht="12.75">
      <c r="A59" s="126"/>
      <c r="B59" s="126"/>
      <c r="C59" s="129"/>
      <c r="D59" s="129"/>
    </row>
    <row r="60" spans="1:4" ht="12.75">
      <c r="A60" s="126"/>
      <c r="B60" s="126"/>
      <c r="C60" s="129"/>
      <c r="D60" s="129"/>
    </row>
    <row r="61" spans="1:4" ht="12.75">
      <c r="A61" s="126"/>
      <c r="B61" s="126"/>
      <c r="C61" s="129"/>
      <c r="D61" s="129"/>
    </row>
    <row r="62" spans="1:4" ht="12.75">
      <c r="A62" s="126"/>
      <c r="B62" s="126"/>
      <c r="C62" s="129"/>
      <c r="D62" s="129"/>
    </row>
    <row r="63" spans="1:4" ht="12.75">
      <c r="A63" s="126"/>
      <c r="B63" s="126"/>
      <c r="C63" s="129"/>
      <c r="D63" s="129"/>
    </row>
    <row r="64" spans="1:4" ht="12.75">
      <c r="A64" s="126"/>
      <c r="B64" s="126"/>
      <c r="C64" s="129"/>
      <c r="D64" s="129"/>
    </row>
    <row r="65" spans="1:4" ht="12.75">
      <c r="A65" s="126"/>
      <c r="B65" s="126"/>
      <c r="C65" s="129"/>
      <c r="D65" s="129"/>
    </row>
    <row r="66" spans="1:4" ht="12.75">
      <c r="A66" s="126"/>
      <c r="B66" s="126"/>
      <c r="C66" s="129"/>
      <c r="D66" s="129"/>
    </row>
    <row r="67" spans="1:4" ht="12.75">
      <c r="A67" s="126"/>
      <c r="B67" s="126"/>
      <c r="C67" s="129"/>
      <c r="D67" s="129"/>
    </row>
    <row r="68" spans="1:4" ht="12.75">
      <c r="A68" s="126"/>
      <c r="B68" s="126"/>
      <c r="C68" s="129"/>
      <c r="D68" s="129"/>
    </row>
    <row r="69" spans="1:4" ht="12.75">
      <c r="A69" s="126"/>
      <c r="B69" s="126"/>
      <c r="C69" s="129"/>
      <c r="D69" s="129"/>
    </row>
    <row r="70" spans="1:4" ht="12.75">
      <c r="A70" s="126"/>
      <c r="B70" s="126"/>
      <c r="C70" s="129"/>
      <c r="D70" s="129"/>
    </row>
    <row r="71" spans="1:4" ht="12.75">
      <c r="A71" s="126"/>
      <c r="B71" s="126"/>
      <c r="C71" s="129"/>
      <c r="D71" s="129"/>
    </row>
    <row r="72" spans="1:4" ht="12.75">
      <c r="A72" s="126"/>
      <c r="B72" s="126"/>
      <c r="C72" s="129"/>
      <c r="D72" s="129"/>
    </row>
    <row r="73" spans="1:4" ht="12.75">
      <c r="A73" s="126"/>
      <c r="B73" s="126"/>
      <c r="C73" s="129"/>
      <c r="D73" s="129"/>
    </row>
    <row r="74" spans="1:4" ht="12.75">
      <c r="A74" s="126"/>
      <c r="B74" s="126"/>
      <c r="C74" s="129"/>
      <c r="D74" s="129"/>
    </row>
    <row r="75" spans="1:4" ht="12.75">
      <c r="A75" s="126"/>
      <c r="B75" s="126"/>
      <c r="C75" s="129"/>
      <c r="D75" s="129"/>
    </row>
    <row r="76" spans="1:4" ht="12.75">
      <c r="A76" s="126"/>
      <c r="B76" s="126"/>
      <c r="C76" s="129"/>
      <c r="D76" s="129"/>
    </row>
    <row r="77" spans="1:4" ht="12.75">
      <c r="A77" s="126"/>
      <c r="B77" s="126"/>
      <c r="C77" s="129"/>
      <c r="D77" s="129"/>
    </row>
    <row r="78" spans="1:4" ht="12.75">
      <c r="A78" s="126"/>
      <c r="B78" s="126"/>
      <c r="C78" s="129"/>
      <c r="D78" s="129"/>
    </row>
    <row r="79" spans="1:4" ht="12.75">
      <c r="A79" s="126"/>
      <c r="B79" s="126"/>
      <c r="C79" s="129"/>
      <c r="D79" s="129"/>
    </row>
    <row r="80" spans="1:4" ht="12.75">
      <c r="A80" s="126"/>
      <c r="B80" s="126"/>
      <c r="C80" s="129"/>
      <c r="D80" s="129"/>
    </row>
    <row r="81" spans="1:4" ht="12.75">
      <c r="A81" s="126"/>
      <c r="B81" s="126"/>
      <c r="C81" s="129"/>
      <c r="D81" s="129"/>
    </row>
    <row r="82" spans="1:4" ht="12.75">
      <c r="A82" s="126"/>
      <c r="B82" s="126"/>
      <c r="C82" s="129"/>
      <c r="D82" s="129"/>
    </row>
    <row r="83" spans="1:4" ht="12.75">
      <c r="A83" s="126"/>
      <c r="B83" s="126"/>
      <c r="C83" s="129"/>
      <c r="D83" s="129"/>
    </row>
    <row r="84" spans="1:4" ht="12.75">
      <c r="A84" s="126"/>
      <c r="B84" s="126"/>
      <c r="C84" s="129"/>
      <c r="D84" s="129"/>
    </row>
    <row r="85" spans="1:4" ht="12.75">
      <c r="A85" s="126"/>
      <c r="B85" s="126"/>
      <c r="C85" s="129"/>
      <c r="D85" s="129"/>
    </row>
    <row r="86" spans="1:4" ht="12.75">
      <c r="A86" s="126"/>
      <c r="B86" s="126"/>
      <c r="C86" s="129"/>
      <c r="D86" s="129"/>
    </row>
    <row r="87" spans="1:4" ht="12.75">
      <c r="A87" s="126"/>
      <c r="B87" s="126"/>
      <c r="C87" s="129"/>
      <c r="D87" s="129"/>
    </row>
    <row r="88" spans="1:4" ht="12.75">
      <c r="A88" s="126"/>
      <c r="B88" s="126"/>
      <c r="C88" s="129"/>
      <c r="D88" s="129"/>
    </row>
    <row r="89" spans="1:4" ht="12.75">
      <c r="A89" s="126"/>
      <c r="B89" s="126"/>
      <c r="C89" s="129"/>
      <c r="D89" s="129"/>
    </row>
    <row r="90" spans="1:4" ht="12.75">
      <c r="A90" s="126"/>
      <c r="B90" s="126"/>
      <c r="C90" s="129"/>
      <c r="D90" s="129"/>
    </row>
    <row r="91" spans="1:4" ht="12.75">
      <c r="A91" s="126"/>
      <c r="B91" s="126"/>
      <c r="C91" s="129"/>
      <c r="D91" s="129"/>
    </row>
    <row r="92" spans="1:4" ht="12.75">
      <c r="A92" s="126"/>
      <c r="B92" s="126"/>
      <c r="C92" s="129"/>
      <c r="D92" s="129"/>
    </row>
    <row r="93" spans="1:4" ht="12.75">
      <c r="A93" s="126"/>
      <c r="B93" s="126"/>
      <c r="C93" s="129"/>
      <c r="D93" s="129"/>
    </row>
    <row r="94" spans="1:4" ht="12.75">
      <c r="A94" s="126"/>
      <c r="B94" s="126"/>
      <c r="C94" s="129"/>
      <c r="D94" s="129"/>
    </row>
    <row r="95" spans="1:4" ht="12.75">
      <c r="A95" s="126"/>
      <c r="B95" s="126"/>
      <c r="C95" s="129"/>
      <c r="D95" s="129"/>
    </row>
    <row r="96" spans="1:4" ht="12.75">
      <c r="A96" s="126"/>
      <c r="B96" s="126"/>
      <c r="C96" s="129"/>
      <c r="D96" s="129"/>
    </row>
    <row r="97" spans="1:4" ht="12.75">
      <c r="A97" s="126"/>
      <c r="B97" s="126"/>
      <c r="C97" s="129"/>
      <c r="D97" s="129"/>
    </row>
    <row r="98" spans="1:4" ht="12.75">
      <c r="A98" s="126"/>
      <c r="B98" s="126"/>
      <c r="C98" s="129"/>
      <c r="D98" s="129"/>
    </row>
    <row r="99" spans="1:4" ht="12.75">
      <c r="A99" s="126"/>
      <c r="B99" s="126"/>
      <c r="C99" s="129"/>
      <c r="D99" s="129"/>
    </row>
    <row r="100" spans="1:4" ht="12.75">
      <c r="A100" s="126"/>
      <c r="B100" s="126"/>
      <c r="C100" s="129"/>
      <c r="D100" s="129"/>
    </row>
    <row r="101" spans="1:4" ht="12.75">
      <c r="A101" s="126"/>
      <c r="B101" s="126"/>
      <c r="C101" s="129"/>
      <c r="D101" s="129"/>
    </row>
    <row r="102" spans="1:4" ht="12.75">
      <c r="A102" s="126"/>
      <c r="B102" s="126"/>
      <c r="C102" s="129"/>
      <c r="D102" s="129"/>
    </row>
    <row r="103" spans="1:4" ht="12.75">
      <c r="A103" s="126"/>
      <c r="B103" s="126"/>
      <c r="C103" s="129"/>
      <c r="D103" s="129"/>
    </row>
    <row r="104" spans="1:4" ht="12.75">
      <c r="A104" s="126"/>
      <c r="B104" s="126"/>
      <c r="C104" s="129"/>
      <c r="D104" s="129"/>
    </row>
    <row r="105" spans="1:4" ht="12.75">
      <c r="A105" s="126"/>
      <c r="B105" s="126"/>
      <c r="C105" s="129"/>
      <c r="D105" s="129"/>
    </row>
    <row r="106" spans="1:4" ht="12.75">
      <c r="A106" s="126"/>
      <c r="B106" s="126"/>
      <c r="C106" s="129"/>
      <c r="D106" s="129"/>
    </row>
    <row r="107" spans="1:4" ht="12.75">
      <c r="A107" s="126"/>
      <c r="B107" s="126"/>
      <c r="C107" s="129"/>
      <c r="D107" s="129"/>
    </row>
    <row r="108" spans="1:4" ht="12.75">
      <c r="A108" s="126"/>
      <c r="B108" s="126"/>
      <c r="C108" s="129"/>
      <c r="D108" s="129"/>
    </row>
    <row r="109" spans="1:4" ht="12.75">
      <c r="A109" s="126"/>
      <c r="B109" s="126"/>
      <c r="C109" s="129"/>
      <c r="D109" s="129"/>
    </row>
    <row r="110" spans="1:4" ht="12.75">
      <c r="A110" s="126"/>
      <c r="B110" s="126"/>
      <c r="C110" s="129"/>
      <c r="D110" s="129"/>
    </row>
    <row r="111" spans="1:4" ht="12.75">
      <c r="A111" s="126"/>
      <c r="B111" s="126"/>
      <c r="C111" s="129"/>
      <c r="D111" s="129"/>
    </row>
    <row r="112" spans="1:4" ht="12.75">
      <c r="A112" s="126"/>
      <c r="B112" s="126"/>
      <c r="C112" s="129"/>
      <c r="D112" s="129"/>
    </row>
    <row r="113" spans="1:4" ht="12.75">
      <c r="A113" s="126"/>
      <c r="B113" s="126"/>
      <c r="C113" s="129"/>
      <c r="D113" s="129"/>
    </row>
    <row r="114" spans="1:4" ht="12.75">
      <c r="A114" s="126"/>
      <c r="B114" s="126"/>
      <c r="C114" s="129"/>
      <c r="D114" s="129"/>
    </row>
    <row r="115" spans="1:4" ht="12.75">
      <c r="A115" s="126"/>
      <c r="B115" s="126"/>
      <c r="C115" s="129"/>
      <c r="D115" s="129"/>
    </row>
    <row r="116" spans="1:4" ht="12.75">
      <c r="A116" s="126"/>
      <c r="B116" s="126"/>
      <c r="C116" s="129"/>
      <c r="D116" s="129"/>
    </row>
    <row r="117" spans="1:4" ht="12.75">
      <c r="A117" s="126"/>
      <c r="B117" s="126"/>
      <c r="C117" s="129"/>
      <c r="D117" s="129"/>
    </row>
    <row r="118" spans="1:4" ht="12.75">
      <c r="A118" s="126"/>
      <c r="B118" s="126"/>
      <c r="C118" s="129"/>
      <c r="D118" s="129"/>
    </row>
    <row r="119" spans="1:4" ht="12.75">
      <c r="A119" s="126"/>
      <c r="B119" s="126"/>
      <c r="C119" s="129"/>
      <c r="D119" s="129"/>
    </row>
    <row r="120" spans="1:4" ht="12.75">
      <c r="A120" s="126"/>
      <c r="B120" s="126"/>
      <c r="C120" s="129"/>
      <c r="D120" s="129"/>
    </row>
    <row r="121" spans="1:4" ht="12.75">
      <c r="A121" s="126"/>
      <c r="B121" s="126"/>
      <c r="C121" s="129"/>
      <c r="D121" s="129"/>
    </row>
    <row r="122" spans="1:4" ht="12.75">
      <c r="A122" s="126"/>
      <c r="B122" s="126"/>
      <c r="C122" s="129"/>
      <c r="D122" s="129"/>
    </row>
    <row r="123" spans="1:4" ht="12.75">
      <c r="A123" s="126"/>
      <c r="B123" s="126"/>
      <c r="C123" s="129"/>
      <c r="D123" s="129"/>
    </row>
    <row r="124" spans="1:4" ht="12.75">
      <c r="A124" s="126"/>
      <c r="B124" s="126"/>
      <c r="C124" s="129"/>
      <c r="D124" s="129"/>
    </row>
    <row r="125" spans="1:4" ht="12.75">
      <c r="A125" s="126"/>
      <c r="B125" s="126"/>
      <c r="C125" s="129"/>
      <c r="D125" s="129"/>
    </row>
    <row r="126" spans="1:4" ht="12.75">
      <c r="A126" s="126"/>
      <c r="B126" s="126"/>
      <c r="C126" s="129"/>
      <c r="D126" s="129"/>
    </row>
    <row r="127" spans="1:4" ht="12.75">
      <c r="A127" s="126"/>
      <c r="B127" s="126"/>
      <c r="C127" s="129"/>
      <c r="D127" s="129"/>
    </row>
    <row r="128" spans="1:4" ht="12.75">
      <c r="A128" s="126"/>
      <c r="B128" s="126"/>
      <c r="C128" s="129"/>
      <c r="D128" s="129"/>
    </row>
    <row r="129" spans="1:4" ht="12.75">
      <c r="A129" s="126"/>
      <c r="B129" s="126"/>
      <c r="C129" s="129"/>
      <c r="D129" s="129"/>
    </row>
    <row r="130" spans="1:4" ht="12.75">
      <c r="A130" s="126"/>
      <c r="B130" s="126"/>
      <c r="C130" s="129"/>
      <c r="D130" s="129"/>
    </row>
    <row r="131" spans="1:4" ht="12.75">
      <c r="A131" s="126"/>
      <c r="B131" s="126"/>
      <c r="C131" s="129"/>
      <c r="D131" s="129"/>
    </row>
    <row r="132" spans="1:4" ht="12.75">
      <c r="A132" s="126"/>
      <c r="B132" s="126"/>
      <c r="C132" s="129"/>
      <c r="D132" s="129"/>
    </row>
    <row r="133" spans="1:4" ht="12.75">
      <c r="A133" s="126"/>
      <c r="B133" s="126"/>
      <c r="C133" s="129"/>
      <c r="D133" s="129"/>
    </row>
    <row r="134" spans="1:4" ht="12.75">
      <c r="A134" s="126"/>
      <c r="B134" s="126"/>
      <c r="C134" s="129"/>
      <c r="D134" s="129"/>
    </row>
    <row r="135" spans="1:4" ht="12.75">
      <c r="A135" s="126"/>
      <c r="B135" s="126"/>
      <c r="C135" s="129"/>
      <c r="D135" s="129"/>
    </row>
    <row r="136" spans="1:4" ht="12.75">
      <c r="A136" s="126"/>
      <c r="B136" s="126"/>
      <c r="C136" s="129"/>
      <c r="D136" s="129"/>
    </row>
    <row r="137" spans="1:4" ht="12.75">
      <c r="A137" s="126"/>
      <c r="B137" s="126"/>
      <c r="C137" s="129"/>
      <c r="D137" s="129"/>
    </row>
    <row r="138" spans="1:4" ht="12.75">
      <c r="A138" s="126"/>
      <c r="B138" s="126"/>
      <c r="C138" s="129"/>
      <c r="D138" s="129"/>
    </row>
    <row r="139" spans="1:4" ht="12.75">
      <c r="A139" s="126"/>
      <c r="B139" s="126"/>
      <c r="C139" s="129"/>
      <c r="D139" s="129"/>
    </row>
    <row r="140" spans="1:4" ht="12.75">
      <c r="A140" s="126"/>
      <c r="B140" s="126"/>
      <c r="C140" s="129"/>
      <c r="D140" s="129"/>
    </row>
    <row r="141" spans="1:4" ht="12.75">
      <c r="A141" s="126"/>
      <c r="B141" s="126"/>
      <c r="C141" s="129"/>
      <c r="D141" s="129"/>
    </row>
    <row r="142" spans="1:4" ht="12.75">
      <c r="A142" s="126"/>
      <c r="B142" s="126"/>
      <c r="C142" s="129"/>
      <c r="D142" s="129"/>
    </row>
    <row r="143" spans="1:4" ht="12.75">
      <c r="A143" s="126"/>
      <c r="B143" s="126"/>
      <c r="C143" s="129"/>
      <c r="D143" s="129"/>
    </row>
    <row r="144" spans="1:4" ht="12.75">
      <c r="A144" s="126"/>
      <c r="B144" s="126"/>
      <c r="C144" s="129"/>
      <c r="D144" s="129"/>
    </row>
    <row r="145" spans="1:4" ht="12.75">
      <c r="A145" s="126"/>
      <c r="B145" s="126"/>
      <c r="C145" s="129"/>
      <c r="D145" s="129"/>
    </row>
    <row r="146" spans="1:4" ht="12.75">
      <c r="A146" s="126"/>
      <c r="B146" s="126"/>
      <c r="C146" s="129"/>
      <c r="D146" s="129"/>
    </row>
    <row r="147" spans="1:4" ht="12.75">
      <c r="A147" s="126"/>
      <c r="B147" s="126"/>
      <c r="C147" s="129"/>
      <c r="D147" s="129"/>
    </row>
    <row r="148" spans="1:4" ht="12.75">
      <c r="A148" s="126"/>
      <c r="B148" s="126"/>
      <c r="C148" s="129"/>
      <c r="D148" s="129"/>
    </row>
    <row r="149" spans="1:4" ht="12.75">
      <c r="A149" s="126"/>
      <c r="B149" s="126"/>
      <c r="C149" s="129"/>
      <c r="D149" s="129"/>
    </row>
    <row r="150" spans="1:4" ht="12.75">
      <c r="A150" s="126"/>
      <c r="B150" s="126"/>
      <c r="C150" s="129"/>
      <c r="D150" s="129"/>
    </row>
    <row r="151" spans="1:4" ht="12.75">
      <c r="A151" s="126"/>
      <c r="B151" s="126"/>
      <c r="C151" s="129"/>
      <c r="D151" s="129"/>
    </row>
    <row r="152" spans="1:4" ht="12.75">
      <c r="A152" s="126"/>
      <c r="B152" s="126"/>
      <c r="C152" s="129"/>
      <c r="D152" s="129"/>
    </row>
    <row r="153" spans="1:4" ht="12.75">
      <c r="A153" s="126"/>
      <c r="B153" s="126"/>
      <c r="C153" s="129"/>
      <c r="D153" s="129"/>
    </row>
    <row r="154" spans="1:4" ht="12.75">
      <c r="A154" s="126"/>
      <c r="B154" s="126"/>
      <c r="C154" s="129"/>
      <c r="D154" s="129"/>
    </row>
    <row r="155" spans="1:4" ht="12.75">
      <c r="A155" s="126"/>
      <c r="B155" s="126"/>
      <c r="C155" s="129"/>
      <c r="D155" s="129"/>
    </row>
    <row r="156" spans="1:4" ht="12.75">
      <c r="A156" s="126"/>
      <c r="B156" s="126"/>
      <c r="C156" s="129"/>
      <c r="D156" s="129"/>
    </row>
    <row r="157" spans="1:4" ht="12.75">
      <c r="A157" s="126"/>
      <c r="B157" s="126"/>
      <c r="C157" s="129"/>
      <c r="D157" s="129"/>
    </row>
    <row r="158" spans="1:4" ht="12.75">
      <c r="A158" s="126"/>
      <c r="B158" s="126"/>
      <c r="C158" s="129"/>
      <c r="D158" s="129"/>
    </row>
    <row r="159" spans="1:4" ht="12.75">
      <c r="A159" s="126"/>
      <c r="B159" s="126"/>
      <c r="C159" s="129"/>
      <c r="D159" s="129"/>
    </row>
    <row r="160" spans="1:4" ht="12.75">
      <c r="A160" s="126"/>
      <c r="B160" s="126"/>
      <c r="C160" s="129"/>
      <c r="D160" s="129"/>
    </row>
    <row r="161" spans="1:4" ht="12.75">
      <c r="A161" s="126"/>
      <c r="B161" s="126"/>
      <c r="C161" s="129"/>
      <c r="D161" s="129"/>
    </row>
    <row r="162" spans="1:4" ht="12.75">
      <c r="A162" s="126"/>
      <c r="B162" s="126"/>
      <c r="C162" s="129"/>
      <c r="D162" s="130">
        <f>SUM(C7:C162)</f>
        <v>0</v>
      </c>
    </row>
    <row r="163" ht="12.75">
      <c r="D163" s="132">
        <f>D4-D162</f>
        <v>6914743.6</v>
      </c>
    </row>
    <row r="164" spans="1:4" ht="26.25" customHeight="1">
      <c r="A164" s="197" t="s">
        <v>327</v>
      </c>
      <c r="B164" s="197"/>
      <c r="C164" s="197"/>
      <c r="D164" s="132">
        <v>114003</v>
      </c>
    </row>
    <row r="165" spans="1:4" ht="12.75">
      <c r="A165" s="127" t="s">
        <v>325</v>
      </c>
      <c r="D165" s="132">
        <f>SUM(D163,D164)</f>
        <v>7028746.6</v>
      </c>
    </row>
  </sheetData>
  <sheetProtection/>
  <mergeCells count="6">
    <mergeCell ref="A1:D1"/>
    <mergeCell ref="A2:D2"/>
    <mergeCell ref="A3:D3"/>
    <mergeCell ref="A4:C4"/>
    <mergeCell ref="A5:D5"/>
    <mergeCell ref="A164:C164"/>
  </mergeCells>
  <printOptions/>
  <pageMargins left="0.7" right="0.7" top="0.5" bottom="0.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46">
      <selection activeCell="A59" sqref="A59:IV59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57421875" style="0" bestFit="1" customWidth="1"/>
    <col min="4" max="4" width="10.7109375" style="0" bestFit="1" customWidth="1"/>
    <col min="5" max="5" width="14.28125" style="0" bestFit="1" customWidth="1"/>
    <col min="6" max="6" width="6.140625" style="0" bestFit="1" customWidth="1"/>
    <col min="7" max="7" width="5.8515625" style="0" bestFit="1" customWidth="1"/>
    <col min="8" max="8" width="9.57421875" style="0" bestFit="1" customWidth="1"/>
    <col min="9" max="9" width="7.57421875" style="0" bestFit="1" customWidth="1"/>
    <col min="10" max="10" width="9.57421875" style="0" bestFit="1" customWidth="1"/>
    <col min="11" max="11" width="5.421875" style="0" bestFit="1" customWidth="1"/>
    <col min="12" max="12" width="9.57421875" style="0" bestFit="1" customWidth="1"/>
    <col min="13" max="13" width="5.57421875" style="0" bestFit="1" customWidth="1"/>
    <col min="14" max="14" width="9.57421875" style="0" bestFit="1" customWidth="1"/>
    <col min="15" max="15" width="10.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333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31.5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7">
        <v>0</v>
      </c>
      <c r="G7" s="17">
        <v>0</v>
      </c>
      <c r="H7" s="12">
        <f>SUM(E7,F7,G7)</f>
        <v>0</v>
      </c>
      <c r="I7" s="116">
        <v>0</v>
      </c>
      <c r="J7" s="17">
        <f>SUM(H7)</f>
        <v>0</v>
      </c>
      <c r="K7" s="9"/>
      <c r="L7" s="17"/>
      <c r="M7" s="9"/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9"/>
      <c r="G8" s="9"/>
      <c r="H8" s="12"/>
      <c r="I8" s="116"/>
      <c r="J8" s="12"/>
      <c r="K8" s="9"/>
      <c r="L8" s="9"/>
      <c r="M8" s="9"/>
      <c r="N8" s="12"/>
      <c r="O8" s="12"/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7">
        <v>0</v>
      </c>
      <c r="G9" s="17">
        <v>0</v>
      </c>
      <c r="H9" s="12">
        <f>SUM(E9,F9,G9)</f>
        <v>0.04846</v>
      </c>
      <c r="I9" s="116">
        <v>70</v>
      </c>
      <c r="J9" s="17">
        <v>0.25</v>
      </c>
      <c r="K9" s="9"/>
      <c r="L9" s="12"/>
      <c r="M9" s="9">
        <v>70</v>
      </c>
      <c r="N9" s="12">
        <f>SUM(J9,L9)</f>
        <v>0.25</v>
      </c>
      <c r="O9" s="12">
        <f>H9-N9</f>
        <v>-0.20154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7">
        <v>0</v>
      </c>
      <c r="G10" s="17">
        <v>0</v>
      </c>
      <c r="H10" s="12">
        <f>SUM(E10,F10,G10)</f>
        <v>0.53504</v>
      </c>
      <c r="I10" s="116">
        <v>44</v>
      </c>
      <c r="J10" s="12">
        <v>0.0565</v>
      </c>
      <c r="K10" s="9">
        <v>8</v>
      </c>
      <c r="L10" s="12">
        <v>0.03029</v>
      </c>
      <c r="M10" s="9">
        <v>52</v>
      </c>
      <c r="N10" s="12">
        <f>SUM(J10,L10)</f>
        <v>0.08679</v>
      </c>
      <c r="O10" s="12">
        <f>H10-N10</f>
        <v>0.4482499999999999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7">
        <v>0</v>
      </c>
      <c r="G11" s="17">
        <v>0</v>
      </c>
      <c r="H11" s="12">
        <f>SUM(E11,F11,G11)</f>
        <v>0.0006</v>
      </c>
      <c r="I11" s="116">
        <v>300</v>
      </c>
      <c r="J11" s="12">
        <v>5.82896</v>
      </c>
      <c r="K11" s="9">
        <v>4009</v>
      </c>
      <c r="L11" s="12">
        <v>7.04599</v>
      </c>
      <c r="M11" s="9">
        <v>4309</v>
      </c>
      <c r="N11" s="12">
        <f>SUM(J11,L11)</f>
        <v>12.87495</v>
      </c>
      <c r="O11" s="12">
        <f>H11-N11</f>
        <v>-12.87435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7"/>
      <c r="G12" s="17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7">
        <v>0</v>
      </c>
      <c r="G13" s="17">
        <v>0</v>
      </c>
      <c r="H13" s="12">
        <f>SUM(E13,F13,G13)</f>
        <v>0</v>
      </c>
      <c r="I13" s="116">
        <v>0</v>
      </c>
      <c r="J13" s="17">
        <v>0</v>
      </c>
      <c r="K13" s="9">
        <v>840</v>
      </c>
      <c r="L13" s="12">
        <v>0</v>
      </c>
      <c r="M13" s="9">
        <v>840</v>
      </c>
      <c r="N13" s="12">
        <f>SUM(J13,L13)</f>
        <v>0</v>
      </c>
      <c r="O13" s="12">
        <f>H13-N13</f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7">
        <v>0</v>
      </c>
      <c r="G14" s="17">
        <v>0</v>
      </c>
      <c r="H14" s="12">
        <f>SUM(E14,F14,G14)</f>
        <v>0.03367</v>
      </c>
      <c r="I14" s="116">
        <v>20</v>
      </c>
      <c r="J14" s="17">
        <v>0</v>
      </c>
      <c r="K14" s="9">
        <v>0</v>
      </c>
      <c r="L14" s="12">
        <v>0</v>
      </c>
      <c r="M14" s="9">
        <v>20</v>
      </c>
      <c r="N14" s="12">
        <f>SUM(J14,L14)</f>
        <v>0</v>
      </c>
      <c r="O14" s="12">
        <f>H14-N14</f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7"/>
      <c r="G15" s="17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7"/>
      <c r="G16" s="17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7">
        <v>0</v>
      </c>
      <c r="G17" s="17">
        <v>0</v>
      </c>
      <c r="H17" s="12">
        <f>SUM(E17,F17,G17)</f>
        <v>0.0994</v>
      </c>
      <c r="I17" s="116">
        <v>25</v>
      </c>
      <c r="J17" s="17">
        <v>0.2</v>
      </c>
      <c r="K17" s="9"/>
      <c r="L17" s="12"/>
      <c r="M17" s="26">
        <v>25</v>
      </c>
      <c r="N17" s="12">
        <f>SUM(J17,L17)</f>
        <v>0.2</v>
      </c>
      <c r="O17" s="12">
        <f>H17-N17</f>
        <v>-0.10060000000000001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7">
        <v>0</v>
      </c>
      <c r="G18" s="17">
        <v>0</v>
      </c>
      <c r="H18" s="12">
        <f>SUM(E18,F18,G18)</f>
        <v>0.00123</v>
      </c>
      <c r="I18" s="116">
        <v>0</v>
      </c>
      <c r="J18" s="17">
        <v>0</v>
      </c>
      <c r="K18" s="9">
        <v>2</v>
      </c>
      <c r="L18" s="12">
        <v>0.03646</v>
      </c>
      <c r="M18" s="9">
        <v>0</v>
      </c>
      <c r="N18" s="12">
        <f>SUM(J18,L18)</f>
        <v>0.03646</v>
      </c>
      <c r="O18" s="12">
        <f>H18-N18</f>
        <v>-0.03523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7">
        <v>0</v>
      </c>
      <c r="G19" s="17">
        <v>0</v>
      </c>
      <c r="H19" s="12">
        <f>SUM(E19,F19,G19)</f>
        <v>0.30119</v>
      </c>
      <c r="I19" s="116">
        <v>0</v>
      </c>
      <c r="J19" s="17">
        <v>0</v>
      </c>
      <c r="K19" s="9"/>
      <c r="L19" s="12"/>
      <c r="M19" s="9">
        <v>0</v>
      </c>
      <c r="N19" s="12">
        <f>SUM(J19,L19)</f>
        <v>0</v>
      </c>
      <c r="O19" s="12">
        <f>H19-N19</f>
        <v>0.30119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7"/>
      <c r="G20" s="17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7">
        <v>0</v>
      </c>
      <c r="G21" s="17">
        <v>0</v>
      </c>
      <c r="H21" s="12">
        <f>SUM(E21,F21,G21)</f>
        <v>0</v>
      </c>
      <c r="I21" s="116">
        <v>69</v>
      </c>
      <c r="J21" s="17">
        <v>0</v>
      </c>
      <c r="K21" s="9">
        <v>9</v>
      </c>
      <c r="L21" s="12"/>
      <c r="M21" s="9">
        <v>78</v>
      </c>
      <c r="N21" s="12">
        <f>SUM(J21,L21)</f>
        <v>0</v>
      </c>
      <c r="O21" s="12">
        <f>H21-N21</f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7">
        <v>0</v>
      </c>
      <c r="G22" s="17">
        <v>0</v>
      </c>
      <c r="H22" s="12">
        <f>SUM(E22,F22,G22)</f>
        <v>1.30619</v>
      </c>
      <c r="I22" s="116"/>
      <c r="J22" s="17">
        <v>0</v>
      </c>
      <c r="K22" s="9"/>
      <c r="L22" s="12"/>
      <c r="M22" s="9"/>
      <c r="N22" s="12">
        <f>SUM(J22,L22)</f>
        <v>0</v>
      </c>
      <c r="O22" s="12">
        <f>H22-N22</f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/>
      <c r="F23" s="17"/>
      <c r="G23" s="17"/>
      <c r="H23" s="12"/>
      <c r="I23" s="116">
        <v>2</v>
      </c>
      <c r="J23" s="17">
        <v>0</v>
      </c>
      <c r="K23" s="9">
        <v>1</v>
      </c>
      <c r="L23" s="12">
        <v>0</v>
      </c>
      <c r="M23" s="9">
        <v>3</v>
      </c>
      <c r="N23" s="12">
        <f>SUM(J23,L23)</f>
        <v>0</v>
      </c>
      <c r="O23" s="12"/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7">
        <v>0</v>
      </c>
      <c r="G24" s="17">
        <v>0</v>
      </c>
      <c r="H24" s="12">
        <f>SUM(E24,F24,G24)</f>
        <v>0.27675</v>
      </c>
      <c r="I24" s="116"/>
      <c r="J24" s="17">
        <v>0</v>
      </c>
      <c r="K24" s="9"/>
      <c r="L24" s="12"/>
      <c r="M24" s="9"/>
      <c r="N24" s="12">
        <f>SUM(J24,L24)</f>
        <v>0</v>
      </c>
      <c r="O24" s="12">
        <f>H24-N24</f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/>
      <c r="F25" s="17"/>
      <c r="G25" s="17"/>
      <c r="H25" s="12"/>
      <c r="I25" s="116"/>
      <c r="J25" s="12"/>
      <c r="K25" s="9"/>
      <c r="L25" s="9"/>
      <c r="M25" s="9"/>
      <c r="N25" s="12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7"/>
      <c r="G26" s="17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7">
        <v>0</v>
      </c>
      <c r="G27" s="17">
        <v>0</v>
      </c>
      <c r="H27" s="12">
        <f>SUM(E27,F27,G27)</f>
        <v>0</v>
      </c>
      <c r="I27" s="116">
        <v>1</v>
      </c>
      <c r="J27" s="17">
        <v>2</v>
      </c>
      <c r="K27" s="9"/>
      <c r="L27" s="12"/>
      <c r="M27" s="9">
        <v>1</v>
      </c>
      <c r="N27" s="12">
        <f>SUM(J27,L27)</f>
        <v>2</v>
      </c>
      <c r="O27" s="12">
        <f>H27-N27</f>
        <v>-2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7">
        <v>0</v>
      </c>
      <c r="G28" s="17">
        <v>0</v>
      </c>
      <c r="H28" s="12">
        <f>SUM(E28,F28,G28)</f>
        <v>0.00397</v>
      </c>
      <c r="I28" s="116"/>
      <c r="J28" s="12">
        <v>2.73798</v>
      </c>
      <c r="K28" s="9"/>
      <c r="L28" s="12">
        <v>0.66318</v>
      </c>
      <c r="M28" s="9"/>
      <c r="N28" s="12">
        <f>SUM(J28,L28)</f>
        <v>3.40116</v>
      </c>
      <c r="O28" s="12">
        <f>H28-N28</f>
        <v>-3.39719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/>
      <c r="F29" s="17"/>
      <c r="G29" s="17"/>
      <c r="H29" s="12"/>
      <c r="I29" s="116"/>
      <c r="J29" s="17"/>
      <c r="K29" s="9"/>
      <c r="L29" s="12"/>
      <c r="M29" s="9"/>
      <c r="N29" s="12"/>
      <c r="O29" s="12"/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7">
        <v>0</v>
      </c>
      <c r="G30" s="17">
        <v>0</v>
      </c>
      <c r="H30" s="12">
        <f>SUM(E30,F30,G30)</f>
        <v>1.52</v>
      </c>
      <c r="I30" s="116"/>
      <c r="J30" s="12">
        <v>1.04016</v>
      </c>
      <c r="K30" s="9"/>
      <c r="L30" s="12"/>
      <c r="M30" s="9"/>
      <c r="N30" s="12">
        <f>SUM(J30,L30)</f>
        <v>1.04016</v>
      </c>
      <c r="O30" s="12">
        <f>H30-N30</f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7"/>
      <c r="G31" s="17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7">
        <v>0</v>
      </c>
      <c r="G32" s="17">
        <v>0</v>
      </c>
      <c r="H32" s="12">
        <f>SUM(E32,F32,G32)</f>
        <v>0</v>
      </c>
      <c r="I32" s="116">
        <v>1</v>
      </c>
      <c r="J32" s="17">
        <v>0.2</v>
      </c>
      <c r="K32" s="9"/>
      <c r="L32" s="12"/>
      <c r="M32" s="9"/>
      <c r="N32" s="12">
        <f>SUM(J32,L32)</f>
        <v>0.2</v>
      </c>
      <c r="O32" s="12">
        <f>H32-N32</f>
        <v>-0.2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7">
        <v>0</v>
      </c>
      <c r="G33" s="17">
        <v>0</v>
      </c>
      <c r="H33" s="12">
        <f>SUM(E33,F33,G33)</f>
        <v>0.19927</v>
      </c>
      <c r="I33" s="116">
        <v>0</v>
      </c>
      <c r="J33" s="17">
        <v>0</v>
      </c>
      <c r="K33" s="9"/>
      <c r="L33" s="12"/>
      <c r="M33" s="9"/>
      <c r="N33" s="12">
        <f>SUM(J33,L33)</f>
        <v>0</v>
      </c>
      <c r="O33" s="12">
        <f>H33-N33</f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/>
      <c r="F34" s="17"/>
      <c r="G34" s="17"/>
      <c r="H34" s="12"/>
      <c r="I34" s="116"/>
      <c r="J34" s="17"/>
      <c r="K34" s="9"/>
      <c r="L34" s="12"/>
      <c r="M34" s="9"/>
      <c r="N34" s="12"/>
      <c r="O34" s="12"/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7">
        <v>0</v>
      </c>
      <c r="G35" s="17">
        <v>0</v>
      </c>
      <c r="H35" s="12">
        <f>SUM(E35,F35,G35)</f>
        <v>0.00205</v>
      </c>
      <c r="I35" s="116">
        <v>0</v>
      </c>
      <c r="J35" s="12">
        <v>3.30528</v>
      </c>
      <c r="K35" s="9"/>
      <c r="L35" s="12"/>
      <c r="M35" s="9"/>
      <c r="N35" s="12">
        <f>SUM(J35,L35)</f>
        <v>3.30528</v>
      </c>
      <c r="O35" s="12">
        <f>H35-N35</f>
        <v>-3.30323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7">
        <v>0</v>
      </c>
      <c r="G36" s="17">
        <v>0</v>
      </c>
      <c r="H36" s="12">
        <f>SUM(E36,F36,G36)</f>
        <v>0</v>
      </c>
      <c r="I36" s="116">
        <v>0</v>
      </c>
      <c r="J36" s="17">
        <v>0</v>
      </c>
      <c r="K36" s="9"/>
      <c r="L36" s="12"/>
      <c r="M36" s="9"/>
      <c r="N36" s="12">
        <f>SUM(J36,L36)</f>
        <v>0</v>
      </c>
      <c r="O36" s="12">
        <f>H36-N36</f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7"/>
      <c r="G37" s="17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7"/>
      <c r="G38" s="17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7">
        <v>0</v>
      </c>
      <c r="G39" s="17">
        <v>0</v>
      </c>
      <c r="H39" s="12">
        <f>SUM(E39,F39,G39)</f>
        <v>0.00111</v>
      </c>
      <c r="I39" s="116"/>
      <c r="J39" s="12">
        <v>0.59811</v>
      </c>
      <c r="K39" s="9"/>
      <c r="L39" s="12">
        <v>0.23232</v>
      </c>
      <c r="M39" s="9"/>
      <c r="N39" s="12">
        <f>SUM(J39,L39)</f>
        <v>0.83043</v>
      </c>
      <c r="O39" s="12">
        <f>H39-N39</f>
        <v>-0.82932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7">
        <v>0</v>
      </c>
      <c r="G40" s="17">
        <v>0</v>
      </c>
      <c r="H40" s="12">
        <f>SUM(E40,F40,G40)</f>
        <v>0.01767</v>
      </c>
      <c r="I40" s="116"/>
      <c r="J40" s="12">
        <v>0.23268</v>
      </c>
      <c r="K40" s="9"/>
      <c r="L40" s="12">
        <v>0.86489</v>
      </c>
      <c r="M40" s="9"/>
      <c r="N40" s="12">
        <f>SUM(J40,L40)</f>
        <v>1.0975700000000002</v>
      </c>
      <c r="O40" s="12">
        <f>H40-N40</f>
        <v>-1.0799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7">
        <v>0</v>
      </c>
      <c r="G41" s="17">
        <v>0</v>
      </c>
      <c r="H41" s="12">
        <f>SUM(E41,F41,G41)</f>
        <v>0</v>
      </c>
      <c r="I41" s="116"/>
      <c r="J41" s="17">
        <v>0</v>
      </c>
      <c r="K41" s="9"/>
      <c r="L41" s="12"/>
      <c r="M41" s="9"/>
      <c r="N41" s="12">
        <f>SUM(J41,L41)</f>
        <v>0</v>
      </c>
      <c r="O41" s="12">
        <f>H41-N41</f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7">
        <v>0</v>
      </c>
      <c r="G42" s="17">
        <v>0</v>
      </c>
      <c r="H42" s="12">
        <f>SUM(E42,F42,G42)</f>
        <v>9.29056</v>
      </c>
      <c r="I42" s="116"/>
      <c r="J42" s="12">
        <v>6.37813</v>
      </c>
      <c r="K42" s="9"/>
      <c r="L42" s="12">
        <v>0.06534</v>
      </c>
      <c r="M42" s="9"/>
      <c r="N42" s="12">
        <f>SUM(J42,L42)</f>
        <v>6.44347</v>
      </c>
      <c r="O42" s="12">
        <f>H42-N42</f>
        <v>2.8470899999999997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/>
      <c r="F43" s="17"/>
      <c r="G43" s="17"/>
      <c r="H43" s="12"/>
      <c r="I43" s="116"/>
      <c r="J43" s="12"/>
      <c r="K43" s="9"/>
      <c r="L43" s="9"/>
      <c r="M43" s="9"/>
      <c r="N43" s="12"/>
      <c r="O43" s="12"/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7">
        <v>0</v>
      </c>
      <c r="G44" s="17">
        <v>0</v>
      </c>
      <c r="H44" s="12">
        <f>SUM(E44,F44,G44)</f>
        <v>0</v>
      </c>
      <c r="I44" s="116"/>
      <c r="J44" s="17">
        <v>0</v>
      </c>
      <c r="K44" s="9"/>
      <c r="L44" s="12"/>
      <c r="M44" s="9"/>
      <c r="N44" s="12">
        <f>SUM(J44,L44)</f>
        <v>0</v>
      </c>
      <c r="O44" s="12">
        <f>H44-N44</f>
        <v>0</v>
      </c>
      <c r="P44" s="59"/>
      <c r="Q44" s="2"/>
      <c r="R44" s="2"/>
    </row>
    <row r="45" spans="1:18" ht="15.75" customHeight="1">
      <c r="A45" s="7" t="s">
        <v>85</v>
      </c>
      <c r="B45" s="8" t="s">
        <v>334</v>
      </c>
      <c r="C45" s="9">
        <v>14</v>
      </c>
      <c r="D45" s="17">
        <v>55.44</v>
      </c>
      <c r="E45" s="18">
        <v>0</v>
      </c>
      <c r="F45" s="17">
        <v>0</v>
      </c>
      <c r="G45" s="17">
        <v>0</v>
      </c>
      <c r="H45" s="12">
        <f>SUM(E45,F45,G45)</f>
        <v>0</v>
      </c>
      <c r="I45" s="116"/>
      <c r="J45" s="17">
        <v>0</v>
      </c>
      <c r="K45" s="9"/>
      <c r="L45" s="12"/>
      <c r="M45" s="9"/>
      <c r="N45" s="12">
        <f>SUM(J45,L45)</f>
        <v>0</v>
      </c>
      <c r="O45" s="12">
        <f>H45-N45</f>
        <v>0</v>
      </c>
      <c r="P45" s="60"/>
      <c r="Q45" s="2"/>
      <c r="R45" s="2"/>
    </row>
    <row r="46" spans="1:18" ht="15.75">
      <c r="A46" s="7" t="s">
        <v>86</v>
      </c>
      <c r="B46" s="8" t="s">
        <v>335</v>
      </c>
      <c r="C46" s="9">
        <v>42</v>
      </c>
      <c r="D46" s="17">
        <v>20.16</v>
      </c>
      <c r="E46" s="18">
        <v>0</v>
      </c>
      <c r="F46" s="17">
        <v>0</v>
      </c>
      <c r="G46" s="17">
        <v>0</v>
      </c>
      <c r="H46" s="12">
        <f>SUM(E46,F46,G46)</f>
        <v>0</v>
      </c>
      <c r="I46" s="116"/>
      <c r="J46" s="17">
        <v>0</v>
      </c>
      <c r="K46" s="9"/>
      <c r="L46" s="12"/>
      <c r="M46" s="9"/>
      <c r="N46" s="12">
        <f>SUM(J46,L46)</f>
        <v>0</v>
      </c>
      <c r="O46" s="12">
        <f>H46-N46</f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7">
        <v>0</v>
      </c>
      <c r="G47" s="17">
        <v>0</v>
      </c>
      <c r="H47" s="12">
        <f>SUM(E47,F47,G47)</f>
        <v>0</v>
      </c>
      <c r="I47" s="116"/>
      <c r="J47" s="17">
        <v>0</v>
      </c>
      <c r="K47" s="9"/>
      <c r="L47" s="12"/>
      <c r="M47" s="9"/>
      <c r="N47" s="12">
        <f>SUM(J47,L47)</f>
        <v>0</v>
      </c>
      <c r="O47" s="12">
        <f>H47-N47</f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/>
      <c r="F48" s="17"/>
      <c r="G48" s="17"/>
      <c r="H48" s="12"/>
      <c r="I48" s="116"/>
      <c r="J48" s="17"/>
      <c r="K48" s="9"/>
      <c r="L48" s="12"/>
      <c r="M48" s="9"/>
      <c r="N48" s="12"/>
      <c r="O48" s="12"/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/>
      <c r="F49" s="17"/>
      <c r="G49" s="17"/>
      <c r="H49" s="12"/>
      <c r="I49" s="116"/>
      <c r="J49" s="12"/>
      <c r="K49" s="9"/>
      <c r="L49" s="9"/>
      <c r="M49" s="9"/>
      <c r="N49" s="12"/>
      <c r="O49" s="12"/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7">
        <v>0</v>
      </c>
      <c r="G50" s="17">
        <v>0</v>
      </c>
      <c r="H50" s="12">
        <f>SUM(E50,F50,G50)</f>
        <v>0.10218</v>
      </c>
      <c r="I50" s="116">
        <v>14</v>
      </c>
      <c r="J50" s="12">
        <v>1.88156</v>
      </c>
      <c r="K50" s="9">
        <v>28</v>
      </c>
      <c r="L50" s="12">
        <v>0.357</v>
      </c>
      <c r="M50" s="9">
        <v>42</v>
      </c>
      <c r="N50" s="12">
        <f>SUM(J50,L50)</f>
        <v>2.2385599999999997</v>
      </c>
      <c r="O50" s="12">
        <f>H50-N50</f>
        <v>-2.1363799999999995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7"/>
      <c r="G51" s="17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7">
        <v>0</v>
      </c>
      <c r="G52" s="17">
        <v>0</v>
      </c>
      <c r="H52" s="12">
        <f>SUM(E52,F52,G52)</f>
        <v>0.00031</v>
      </c>
      <c r="I52" s="116"/>
      <c r="J52" s="17">
        <v>0</v>
      </c>
      <c r="K52" s="9"/>
      <c r="L52" s="12"/>
      <c r="M52" s="9"/>
      <c r="N52" s="12">
        <f>SUM(J52,L52)</f>
        <v>0</v>
      </c>
      <c r="O52" s="12">
        <f>H52-N52</f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7"/>
      <c r="G53" s="17"/>
      <c r="H53" s="12">
        <f>SUM(E53,F53,G53)</f>
        <v>0</v>
      </c>
      <c r="I53" s="116"/>
      <c r="J53" s="17">
        <v>0</v>
      </c>
      <c r="K53" s="9"/>
      <c r="L53" s="12"/>
      <c r="M53" s="9"/>
      <c r="N53" s="12">
        <f>SUM(J53,L53)</f>
        <v>0</v>
      </c>
      <c r="O53" s="12">
        <f>H53-N53</f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/>
      <c r="F54" s="17"/>
      <c r="G54" s="17"/>
      <c r="H54" s="12"/>
      <c r="I54" s="116"/>
      <c r="J54" s="17"/>
      <c r="K54" s="9"/>
      <c r="L54" s="9"/>
      <c r="M54" s="9"/>
      <c r="N54" s="12"/>
      <c r="O54" s="12"/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/>
      <c r="F55" s="17"/>
      <c r="G55" s="17"/>
      <c r="H55" s="12">
        <f>SUM(E55,F55,G55)</f>
        <v>0</v>
      </c>
      <c r="I55" s="116"/>
      <c r="J55" s="17">
        <v>0</v>
      </c>
      <c r="K55" s="9"/>
      <c r="L55" s="9"/>
      <c r="M55" s="9"/>
      <c r="N55" s="12">
        <f>SUM(J55,L55)</f>
        <v>0</v>
      </c>
      <c r="O55" s="12">
        <f>H55-N55</f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7">
        <v>0</v>
      </c>
      <c r="G56" s="17">
        <v>0</v>
      </c>
      <c r="H56" s="12">
        <f>SUM(E56,F56,G56)</f>
        <v>0.00035</v>
      </c>
      <c r="I56" s="116"/>
      <c r="J56" s="17">
        <v>0</v>
      </c>
      <c r="K56" s="9"/>
      <c r="L56" s="12">
        <v>1.32327</v>
      </c>
      <c r="M56" s="9"/>
      <c r="N56" s="12">
        <f>SUM(J56,L56)</f>
        <v>1.32327</v>
      </c>
      <c r="O56" s="12">
        <f>H56-N56</f>
        <v>-1.3229199999999999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/>
      <c r="F57" s="17"/>
      <c r="G57" s="17"/>
      <c r="H57" s="12"/>
      <c r="I57" s="116"/>
      <c r="J57" s="17"/>
      <c r="K57" s="9"/>
      <c r="L57" s="12"/>
      <c r="M57" s="9"/>
      <c r="N57" s="12"/>
      <c r="O57" s="12"/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/>
      <c r="F58" s="17"/>
      <c r="G58" s="17"/>
      <c r="H58" s="12"/>
      <c r="I58" s="116"/>
      <c r="J58" s="17"/>
      <c r="K58" s="9"/>
      <c r="L58" s="12"/>
      <c r="M58" s="9"/>
      <c r="N58" s="12"/>
      <c r="O58" s="12"/>
      <c r="P58" s="19"/>
      <c r="Q58" s="61"/>
      <c r="R58" s="98"/>
      <c r="S58" s="98"/>
    </row>
    <row r="59" spans="1:19" ht="15.75">
      <c r="A59" s="3" t="s">
        <v>287</v>
      </c>
      <c r="B59" s="6" t="s">
        <v>286</v>
      </c>
      <c r="C59" s="9"/>
      <c r="D59" s="17"/>
      <c r="E59" s="62"/>
      <c r="F59" s="17"/>
      <c r="G59" s="17"/>
      <c r="H59" s="12">
        <v>9.4122</v>
      </c>
      <c r="I59" s="116"/>
      <c r="J59" s="17"/>
      <c r="K59" s="9"/>
      <c r="L59" s="12"/>
      <c r="M59" s="9"/>
      <c r="N59" s="12"/>
      <c r="O59" s="12"/>
      <c r="P59" s="19"/>
      <c r="Q59" s="61"/>
      <c r="R59" s="98"/>
      <c r="S59" s="98"/>
    </row>
    <row r="60" spans="1:18" ht="15.75">
      <c r="A60" s="7"/>
      <c r="B60" s="4" t="s">
        <v>91</v>
      </c>
      <c r="C60" s="9"/>
      <c r="D60" s="13">
        <f>SUM(D7:D58)</f>
        <v>388.192</v>
      </c>
      <c r="E60" s="13">
        <f>SUM(E9:E56)</f>
        <v>13.739999999999998</v>
      </c>
      <c r="F60" s="16">
        <f>SUM(F7:F56)</f>
        <v>0</v>
      </c>
      <c r="G60" s="16">
        <f>SUM(G7:G56)</f>
        <v>0</v>
      </c>
      <c r="H60" s="13">
        <f>SUM(H7:H59)</f>
        <v>23.1522</v>
      </c>
      <c r="I60" s="117"/>
      <c r="J60" s="13">
        <f>SUM(J7:J56)</f>
        <v>24.709359999999997</v>
      </c>
      <c r="K60" s="9"/>
      <c r="L60" s="13">
        <f>SUM(L9:L56)</f>
        <v>10.618739999999999</v>
      </c>
      <c r="M60" s="9"/>
      <c r="N60" s="13">
        <f>SUM(N7:N56)</f>
        <v>35.3281</v>
      </c>
      <c r="O60" s="13">
        <f>H60-N60</f>
        <v>-12.175899999999999</v>
      </c>
      <c r="P60" s="9"/>
      <c r="Q60" s="61"/>
      <c r="R60" s="30"/>
    </row>
    <row r="61" s="65" customFormat="1" ht="12.75">
      <c r="A61" s="102"/>
    </row>
    <row r="62" ht="12.75">
      <c r="G62" s="23"/>
    </row>
    <row r="63" spans="13:15" ht="12.75" customHeight="1">
      <c r="M63" s="201" t="s">
        <v>353</v>
      </c>
      <c r="N63" s="201"/>
      <c r="O63" s="201"/>
    </row>
    <row r="64" spans="13:15" ht="63.75" customHeight="1">
      <c r="M64" s="201"/>
      <c r="N64" s="201"/>
      <c r="O64" s="201"/>
    </row>
    <row r="75" spans="2:14" ht="12.75">
      <c r="B75" s="103"/>
      <c r="N75" s="23"/>
    </row>
    <row r="76" ht="12.75">
      <c r="B76" s="23"/>
    </row>
    <row r="83" ht="12.75">
      <c r="B83" s="23"/>
    </row>
    <row r="84" ht="12.75">
      <c r="B84" s="99"/>
    </row>
    <row r="85" ht="12.75">
      <c r="B85" s="23"/>
    </row>
    <row r="86" ht="12.75">
      <c r="B86" s="23"/>
    </row>
    <row r="87" ht="12.75">
      <c r="B87" s="23"/>
    </row>
  </sheetData>
  <sheetProtection/>
  <mergeCells count="11">
    <mergeCell ref="M63:O64"/>
    <mergeCell ref="A1:P1"/>
    <mergeCell ref="C2:L2"/>
    <mergeCell ref="M2:P2"/>
    <mergeCell ref="A3:B5"/>
    <mergeCell ref="C3:D3"/>
    <mergeCell ref="F3:G3"/>
    <mergeCell ref="I3:J3"/>
    <mergeCell ref="K3:L3"/>
    <mergeCell ref="M3:N3"/>
    <mergeCell ref="P3:P4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A16" sqref="A16:E16"/>
    </sheetView>
  </sheetViews>
  <sheetFormatPr defaultColWidth="9.140625" defaultRowHeight="12.75"/>
  <cols>
    <col min="1" max="1" width="7.7109375" style="47" bestFit="1" customWidth="1"/>
    <col min="2" max="2" width="15.8515625" style="47" bestFit="1" customWidth="1"/>
    <col min="3" max="3" width="19.8515625" style="47" customWidth="1"/>
    <col min="4" max="4" width="18.28125" style="47" customWidth="1"/>
    <col min="5" max="5" width="26.8515625" style="47" customWidth="1"/>
    <col min="6" max="16384" width="9.140625" style="47" customWidth="1"/>
  </cols>
  <sheetData>
    <row r="1" spans="1:5" ht="30.75" customHeight="1">
      <c r="A1" s="238" t="s">
        <v>293</v>
      </c>
      <c r="B1" s="238"/>
      <c r="C1" s="238"/>
      <c r="D1" s="238"/>
      <c r="E1" s="238"/>
    </row>
    <row r="2" spans="1:5" ht="34.5" customHeight="1">
      <c r="A2" s="239" t="s">
        <v>332</v>
      </c>
      <c r="B2" s="240"/>
      <c r="C2" s="240"/>
      <c r="D2" s="240"/>
      <c r="E2" s="240"/>
    </row>
    <row r="3" spans="1:12" ht="34.5" customHeight="1">
      <c r="A3" s="107" t="s">
        <v>122</v>
      </c>
      <c r="B3" s="107" t="s">
        <v>218</v>
      </c>
      <c r="C3" s="107" t="s">
        <v>289</v>
      </c>
      <c r="D3" s="107" t="s">
        <v>290</v>
      </c>
      <c r="E3" s="107" t="s">
        <v>126</v>
      </c>
      <c r="F3" s="49"/>
      <c r="G3" s="49"/>
      <c r="H3" s="49"/>
      <c r="I3" s="49"/>
      <c r="J3" s="49"/>
      <c r="K3" s="49"/>
      <c r="L3" s="49"/>
    </row>
    <row r="4" spans="1:5" ht="49.5" customHeight="1">
      <c r="A4" s="118">
        <v>1</v>
      </c>
      <c r="B4" s="120" t="s">
        <v>112</v>
      </c>
      <c r="C4" s="121">
        <v>-317471.55</v>
      </c>
      <c r="D4" s="121">
        <v>388680</v>
      </c>
      <c r="E4" s="121">
        <f>SUM(C4:D4)</f>
        <v>71208.45000000001</v>
      </c>
    </row>
    <row r="5" spans="1:5" ht="49.5" customHeight="1">
      <c r="A5" s="118">
        <v>2</v>
      </c>
      <c r="B5" s="122" t="s">
        <v>113</v>
      </c>
      <c r="C5" s="121">
        <v>21150.75</v>
      </c>
      <c r="D5" s="121">
        <v>17712</v>
      </c>
      <c r="E5" s="121">
        <f>SUM(C5:D5)</f>
        <v>38862.75</v>
      </c>
    </row>
    <row r="6" spans="1:5" ht="49.5" customHeight="1">
      <c r="A6" s="118">
        <v>3</v>
      </c>
      <c r="B6" s="122" t="s">
        <v>291</v>
      </c>
      <c r="C6" s="121">
        <v>5054500</v>
      </c>
      <c r="D6" s="121">
        <v>226316</v>
      </c>
      <c r="E6" s="121">
        <f>SUM(C6:D6)</f>
        <v>5280816</v>
      </c>
    </row>
    <row r="7" spans="1:5" ht="49.5" customHeight="1">
      <c r="A7" s="241" t="s">
        <v>111</v>
      </c>
      <c r="B7" s="242"/>
      <c r="C7" s="123">
        <f>SUM(C4:C6)</f>
        <v>4758179.2</v>
      </c>
      <c r="D7" s="123">
        <f>SUM(D4:D6)</f>
        <v>632708</v>
      </c>
      <c r="E7" s="123">
        <f>SUM(E4:E6)</f>
        <v>5390887.2</v>
      </c>
    </row>
    <row r="8" spans="1:5" ht="36" customHeight="1">
      <c r="A8" s="133"/>
      <c r="B8" s="133"/>
      <c r="C8" s="134"/>
      <c r="D8" s="134"/>
      <c r="E8" s="134"/>
    </row>
    <row r="9" spans="1:5" ht="15.75" customHeight="1">
      <c r="A9" s="133"/>
      <c r="B9" s="133"/>
      <c r="C9" s="134"/>
      <c r="D9" s="134"/>
      <c r="E9" s="134"/>
    </row>
    <row r="10" spans="1:5" ht="33" customHeight="1">
      <c r="A10" s="245" t="s">
        <v>330</v>
      </c>
      <c r="B10" s="246"/>
      <c r="C10" s="246"/>
      <c r="D10" s="246"/>
      <c r="E10" s="246"/>
    </row>
    <row r="11" spans="1:5" ht="20.25">
      <c r="A11" s="107" t="s">
        <v>122</v>
      </c>
      <c r="B11" s="107" t="s">
        <v>218</v>
      </c>
      <c r="C11" s="107" t="s">
        <v>289</v>
      </c>
      <c r="D11" s="107" t="s">
        <v>290</v>
      </c>
      <c r="E11" s="107" t="s">
        <v>126</v>
      </c>
    </row>
    <row r="12" spans="1:5" ht="55.5" customHeight="1">
      <c r="A12" s="88">
        <v>1</v>
      </c>
      <c r="B12" s="88" t="s">
        <v>210</v>
      </c>
      <c r="C12" s="88" t="s">
        <v>210</v>
      </c>
      <c r="D12" s="88" t="s">
        <v>210</v>
      </c>
      <c r="E12" s="123">
        <v>-343490</v>
      </c>
    </row>
    <row r="16" spans="1:5" ht="34.5" customHeight="1">
      <c r="A16" s="245" t="s">
        <v>331</v>
      </c>
      <c r="B16" s="246"/>
      <c r="C16" s="246"/>
      <c r="D16" s="246"/>
      <c r="E16" s="246"/>
    </row>
    <row r="17" spans="1:5" ht="20.25">
      <c r="A17" s="107" t="s">
        <v>122</v>
      </c>
      <c r="B17" s="107" t="s">
        <v>218</v>
      </c>
      <c r="C17" s="107" t="s">
        <v>289</v>
      </c>
      <c r="D17" s="107" t="s">
        <v>290</v>
      </c>
      <c r="E17" s="107" t="s">
        <v>126</v>
      </c>
    </row>
    <row r="18" spans="1:5" ht="63" customHeight="1">
      <c r="A18" s="88">
        <v>1</v>
      </c>
      <c r="B18" s="88" t="s">
        <v>112</v>
      </c>
      <c r="C18" s="121">
        <v>13597458</v>
      </c>
      <c r="D18" s="121">
        <v>719238</v>
      </c>
      <c r="E18" s="123">
        <f>SUM(C18,D18)</f>
        <v>14316696</v>
      </c>
    </row>
    <row r="19" spans="1:5" ht="57.75" customHeight="1">
      <c r="A19" s="88">
        <v>2</v>
      </c>
      <c r="B19" s="88" t="s">
        <v>113</v>
      </c>
      <c r="C19" s="121">
        <v>55871</v>
      </c>
      <c r="D19" s="121">
        <v>91699</v>
      </c>
      <c r="E19" s="123">
        <f>SUM(C19,D19)</f>
        <v>147570</v>
      </c>
    </row>
    <row r="25" spans="4:5" ht="12.75">
      <c r="D25" s="243" t="s">
        <v>127</v>
      </c>
      <c r="E25" s="244"/>
    </row>
    <row r="26" spans="4:5" ht="12.75">
      <c r="D26" s="244"/>
      <c r="E26" s="244"/>
    </row>
    <row r="27" spans="4:5" ht="18.75" customHeight="1">
      <c r="D27" s="244"/>
      <c r="E27" s="244"/>
    </row>
  </sheetData>
  <sheetProtection/>
  <mergeCells count="6">
    <mergeCell ref="A1:E1"/>
    <mergeCell ref="A2:E2"/>
    <mergeCell ref="A7:B7"/>
    <mergeCell ref="D25:E27"/>
    <mergeCell ref="A10:E10"/>
    <mergeCell ref="A16:E16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37">
      <selection activeCell="L43" sqref="L43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57421875" style="0" bestFit="1" customWidth="1"/>
    <col min="4" max="4" width="10.7109375" style="0" bestFit="1" customWidth="1"/>
    <col min="5" max="5" width="14.28125" style="0" bestFit="1" customWidth="1"/>
    <col min="6" max="6" width="6.140625" style="0" bestFit="1" customWidth="1"/>
    <col min="7" max="7" width="5.8515625" style="0" bestFit="1" customWidth="1"/>
    <col min="8" max="8" width="9.57421875" style="0" bestFit="1" customWidth="1"/>
    <col min="9" max="9" width="7.57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57421875" style="0" bestFit="1" customWidth="1"/>
    <col min="14" max="14" width="9.57421875" style="0" bestFit="1" customWidth="1"/>
    <col min="15" max="15" width="9.2812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329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31.5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7">
        <v>0</v>
      </c>
      <c r="G7" s="17">
        <v>0</v>
      </c>
      <c r="H7" s="12">
        <f>SUM(E7,F7,G7)</f>
        <v>0</v>
      </c>
      <c r="I7" s="116">
        <v>0</v>
      </c>
      <c r="J7" s="17">
        <f>SUM(H7)</f>
        <v>0</v>
      </c>
      <c r="K7" s="9"/>
      <c r="L7" s="17"/>
      <c r="M7" s="9"/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9"/>
      <c r="G8" s="9"/>
      <c r="H8" s="12"/>
      <c r="I8" s="116"/>
      <c r="J8" s="12"/>
      <c r="K8" s="9"/>
      <c r="L8" s="9"/>
      <c r="M8" s="9"/>
      <c r="N8" s="12"/>
      <c r="O8" s="12"/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7">
        <v>0</v>
      </c>
      <c r="G9" s="17">
        <v>0</v>
      </c>
      <c r="H9" s="12">
        <f>SUM(E9,F9,G9)</f>
        <v>0.04846</v>
      </c>
      <c r="I9" s="116">
        <v>70</v>
      </c>
      <c r="J9" s="17">
        <v>0.25</v>
      </c>
      <c r="K9" s="9"/>
      <c r="L9" s="12"/>
      <c r="M9" s="9">
        <v>70</v>
      </c>
      <c r="N9" s="12">
        <f>SUM(J9,L9)</f>
        <v>0.25</v>
      </c>
      <c r="O9" s="12">
        <f>H9-N9</f>
        <v>-0.20154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7">
        <v>0</v>
      </c>
      <c r="G10" s="17">
        <v>0</v>
      </c>
      <c r="H10" s="12">
        <f>SUM(E10,F10,G10)</f>
        <v>0.53504</v>
      </c>
      <c r="I10" s="116">
        <v>44</v>
      </c>
      <c r="J10" s="12">
        <v>0.0565</v>
      </c>
      <c r="K10" s="9"/>
      <c r="L10" s="12"/>
      <c r="M10" s="9">
        <v>44</v>
      </c>
      <c r="N10" s="12">
        <f>SUM(J10,L10)</f>
        <v>0.0565</v>
      </c>
      <c r="O10" s="12">
        <f>H10-N10</f>
        <v>0.47853999999999997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7">
        <v>0</v>
      </c>
      <c r="G11" s="17">
        <v>0</v>
      </c>
      <c r="H11" s="12">
        <f>SUM(E11,F11,G11)</f>
        <v>0.0006</v>
      </c>
      <c r="I11" s="116"/>
      <c r="J11" s="12">
        <v>5.32896</v>
      </c>
      <c r="K11" s="9">
        <v>300</v>
      </c>
      <c r="L11" s="12">
        <v>0.5</v>
      </c>
      <c r="M11" s="9">
        <v>300</v>
      </c>
      <c r="N11" s="12">
        <f>SUM(J11,L11)</f>
        <v>5.82896</v>
      </c>
      <c r="O11" s="12">
        <f>H11-N11</f>
        <v>-5.82836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7"/>
      <c r="G12" s="17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7">
        <v>0</v>
      </c>
      <c r="G13" s="17">
        <v>0</v>
      </c>
      <c r="H13" s="12">
        <f>SUM(E13,F13,G13)</f>
        <v>0</v>
      </c>
      <c r="I13" s="116">
        <v>100</v>
      </c>
      <c r="J13" s="17">
        <v>0</v>
      </c>
      <c r="K13" s="9"/>
      <c r="L13" s="12"/>
      <c r="M13" s="9">
        <v>100</v>
      </c>
      <c r="N13" s="12">
        <f>SUM(J13,L13)</f>
        <v>0</v>
      </c>
      <c r="O13" s="12">
        <f>H13-N13</f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7">
        <v>0</v>
      </c>
      <c r="G14" s="17">
        <v>0</v>
      </c>
      <c r="H14" s="12">
        <f>SUM(E14,F14,G14)</f>
        <v>0.03367</v>
      </c>
      <c r="I14" s="116">
        <v>0</v>
      </c>
      <c r="J14" s="17">
        <v>0</v>
      </c>
      <c r="K14" s="9"/>
      <c r="L14" s="12"/>
      <c r="M14" s="9"/>
      <c r="N14" s="12">
        <f>SUM(J14,L14)</f>
        <v>0</v>
      </c>
      <c r="O14" s="12">
        <f>H14-N14</f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7"/>
      <c r="G15" s="17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7"/>
      <c r="G16" s="17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7">
        <v>0</v>
      </c>
      <c r="G17" s="17">
        <v>0</v>
      </c>
      <c r="H17" s="12">
        <f>SUM(E17,F17,G17)</f>
        <v>0.0994</v>
      </c>
      <c r="I17" s="116">
        <v>25</v>
      </c>
      <c r="J17" s="17">
        <v>0.2</v>
      </c>
      <c r="K17" s="9"/>
      <c r="L17" s="12"/>
      <c r="M17" s="26">
        <v>25</v>
      </c>
      <c r="N17" s="12">
        <f>SUM(J17,L17)</f>
        <v>0.2</v>
      </c>
      <c r="O17" s="12">
        <f>H17-N17</f>
        <v>-0.10060000000000001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7">
        <v>0</v>
      </c>
      <c r="G18" s="17">
        <v>0</v>
      </c>
      <c r="H18" s="12">
        <f>SUM(E18,F18,G18)</f>
        <v>0.00123</v>
      </c>
      <c r="I18" s="116"/>
      <c r="J18" s="17">
        <v>0</v>
      </c>
      <c r="K18" s="9"/>
      <c r="L18" s="12"/>
      <c r="M18" s="9"/>
      <c r="N18" s="12">
        <f>SUM(J18,L18)</f>
        <v>0</v>
      </c>
      <c r="O18" s="12">
        <f>H18-N18</f>
        <v>0.00123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7">
        <v>0</v>
      </c>
      <c r="G19" s="17">
        <v>0</v>
      </c>
      <c r="H19" s="12">
        <f>SUM(E19,F19,G19)</f>
        <v>0.30119</v>
      </c>
      <c r="I19" s="116"/>
      <c r="J19" s="17">
        <v>0</v>
      </c>
      <c r="K19" s="9"/>
      <c r="L19" s="12"/>
      <c r="M19" s="9"/>
      <c r="N19" s="12">
        <f>SUM(J19,L19)</f>
        <v>0</v>
      </c>
      <c r="O19" s="12">
        <f>H19-N19</f>
        <v>0.30119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7"/>
      <c r="G20" s="17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7">
        <v>0</v>
      </c>
      <c r="G21" s="17">
        <v>0</v>
      </c>
      <c r="H21" s="12">
        <f>SUM(E21,F21,G21)</f>
        <v>0</v>
      </c>
      <c r="I21" s="116">
        <v>59</v>
      </c>
      <c r="J21" s="17">
        <v>0</v>
      </c>
      <c r="K21" s="9">
        <v>8</v>
      </c>
      <c r="L21" s="12"/>
      <c r="M21" s="9">
        <v>67</v>
      </c>
      <c r="N21" s="12">
        <f>SUM(J21,L21)</f>
        <v>0</v>
      </c>
      <c r="O21" s="12">
        <f>H21-N21</f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7">
        <v>0</v>
      </c>
      <c r="G22" s="17">
        <v>0</v>
      </c>
      <c r="H22" s="12">
        <f>SUM(E22,F22,G22)</f>
        <v>1.30619</v>
      </c>
      <c r="I22" s="116"/>
      <c r="J22" s="17">
        <v>0</v>
      </c>
      <c r="K22" s="9"/>
      <c r="L22" s="12"/>
      <c r="M22" s="9"/>
      <c r="N22" s="12">
        <f>SUM(J22,L22)</f>
        <v>0</v>
      </c>
      <c r="O22" s="12">
        <f>H22-N22</f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/>
      <c r="F23" s="17"/>
      <c r="G23" s="17"/>
      <c r="H23" s="12"/>
      <c r="I23" s="116"/>
      <c r="J23" s="17"/>
      <c r="K23" s="9"/>
      <c r="L23" s="12"/>
      <c r="M23" s="9"/>
      <c r="N23" s="12"/>
      <c r="O23" s="12"/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7">
        <v>0</v>
      </c>
      <c r="G24" s="17">
        <v>0</v>
      </c>
      <c r="H24" s="12">
        <f>SUM(E24,F24,G24)</f>
        <v>0.27675</v>
      </c>
      <c r="I24" s="116"/>
      <c r="J24" s="17">
        <v>0</v>
      </c>
      <c r="K24" s="9"/>
      <c r="L24" s="12"/>
      <c r="M24" s="9"/>
      <c r="N24" s="12">
        <f>SUM(J24,L24)</f>
        <v>0</v>
      </c>
      <c r="O24" s="12">
        <f>H24-N24</f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/>
      <c r="F25" s="17"/>
      <c r="G25" s="17"/>
      <c r="H25" s="12"/>
      <c r="I25" s="116"/>
      <c r="J25" s="12"/>
      <c r="K25" s="9"/>
      <c r="L25" s="9"/>
      <c r="M25" s="9"/>
      <c r="N25" s="12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7"/>
      <c r="G26" s="17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7">
        <v>0</v>
      </c>
      <c r="G27" s="17">
        <v>0</v>
      </c>
      <c r="H27" s="12">
        <f>SUM(E27,F27,G27)</f>
        <v>0</v>
      </c>
      <c r="I27" s="116">
        <v>1</v>
      </c>
      <c r="J27" s="17">
        <v>1</v>
      </c>
      <c r="K27" s="9"/>
      <c r="L27" s="12">
        <v>1</v>
      </c>
      <c r="M27" s="9">
        <v>1</v>
      </c>
      <c r="N27" s="12">
        <f>SUM(J27,L27)</f>
        <v>2</v>
      </c>
      <c r="O27" s="12">
        <f>H27-N27</f>
        <v>-2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7">
        <v>0</v>
      </c>
      <c r="G28" s="17">
        <v>0</v>
      </c>
      <c r="H28" s="12">
        <f>SUM(E28,F28,G28)</f>
        <v>0.00397</v>
      </c>
      <c r="I28" s="116"/>
      <c r="J28" s="12">
        <v>2.73798</v>
      </c>
      <c r="K28" s="9"/>
      <c r="L28" s="12"/>
      <c r="M28" s="9"/>
      <c r="N28" s="12">
        <f>SUM(J28,L28)</f>
        <v>2.73798</v>
      </c>
      <c r="O28" s="12">
        <f>H28-N28</f>
        <v>-2.73401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/>
      <c r="F29" s="17"/>
      <c r="G29" s="17"/>
      <c r="H29" s="12"/>
      <c r="I29" s="116"/>
      <c r="J29" s="17"/>
      <c r="K29" s="9"/>
      <c r="L29" s="12"/>
      <c r="M29" s="9"/>
      <c r="N29" s="12"/>
      <c r="O29" s="12"/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7">
        <v>0</v>
      </c>
      <c r="G30" s="17">
        <v>0</v>
      </c>
      <c r="H30" s="12">
        <f>SUM(E30,F30,G30)</f>
        <v>1.52</v>
      </c>
      <c r="I30" s="116"/>
      <c r="J30" s="12">
        <v>1.04016</v>
      </c>
      <c r="K30" s="9"/>
      <c r="L30" s="12"/>
      <c r="M30" s="9"/>
      <c r="N30" s="12">
        <f>SUM(J30,L30)</f>
        <v>1.04016</v>
      </c>
      <c r="O30" s="12">
        <f>H30-N30</f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7"/>
      <c r="G31" s="17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7">
        <v>0</v>
      </c>
      <c r="G32" s="17">
        <v>0</v>
      </c>
      <c r="H32" s="12">
        <f>SUM(E32,F32,G32)</f>
        <v>0</v>
      </c>
      <c r="I32" s="116">
        <v>0</v>
      </c>
      <c r="J32" s="17">
        <v>0</v>
      </c>
      <c r="K32" s="9">
        <v>1</v>
      </c>
      <c r="L32" s="12">
        <v>0.2</v>
      </c>
      <c r="M32" s="9"/>
      <c r="N32" s="12">
        <f>SUM(J32,L32)</f>
        <v>0.2</v>
      </c>
      <c r="O32" s="12">
        <f>H32-N32</f>
        <v>-0.2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7">
        <v>0</v>
      </c>
      <c r="G33" s="17">
        <v>0</v>
      </c>
      <c r="H33" s="12">
        <f>SUM(E33,F33,G33)</f>
        <v>0.19927</v>
      </c>
      <c r="I33" s="116"/>
      <c r="J33" s="17">
        <v>0</v>
      </c>
      <c r="K33" s="9"/>
      <c r="L33" s="12"/>
      <c r="M33" s="9"/>
      <c r="N33" s="12">
        <f>SUM(J33,L33)</f>
        <v>0</v>
      </c>
      <c r="O33" s="12">
        <f>H33-N33</f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/>
      <c r="F34" s="17"/>
      <c r="G34" s="17"/>
      <c r="H34" s="12"/>
      <c r="I34" s="116"/>
      <c r="J34" s="17"/>
      <c r="K34" s="9"/>
      <c r="L34" s="12"/>
      <c r="M34" s="9"/>
      <c r="N34" s="12"/>
      <c r="O34" s="12"/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7">
        <v>0</v>
      </c>
      <c r="G35" s="17">
        <v>0</v>
      </c>
      <c r="H35" s="12">
        <f>SUM(E35,F35,G35)</f>
        <v>0.00205</v>
      </c>
      <c r="I35" s="116"/>
      <c r="J35" s="12">
        <v>3.30528</v>
      </c>
      <c r="K35" s="9"/>
      <c r="L35" s="12"/>
      <c r="M35" s="9"/>
      <c r="N35" s="12">
        <f>SUM(J35,L35)</f>
        <v>3.30528</v>
      </c>
      <c r="O35" s="12">
        <f>H35-N35</f>
        <v>-3.30323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7">
        <v>0</v>
      </c>
      <c r="G36" s="17">
        <v>0</v>
      </c>
      <c r="H36" s="12">
        <f>SUM(E36,F36,G36)</f>
        <v>0</v>
      </c>
      <c r="I36" s="116"/>
      <c r="J36" s="17">
        <v>0</v>
      </c>
      <c r="K36" s="9"/>
      <c r="L36" s="12"/>
      <c r="M36" s="9"/>
      <c r="N36" s="12">
        <f>SUM(J36,L36)</f>
        <v>0</v>
      </c>
      <c r="O36" s="12">
        <f>H36-N36</f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7"/>
      <c r="G37" s="17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7"/>
      <c r="G38" s="17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7">
        <v>0</v>
      </c>
      <c r="G39" s="17">
        <v>0</v>
      </c>
      <c r="H39" s="12">
        <f>SUM(E39,F39,G39)</f>
        <v>0.00111</v>
      </c>
      <c r="I39" s="116"/>
      <c r="J39" s="12">
        <v>0.56889</v>
      </c>
      <c r="K39" s="9"/>
      <c r="L39" s="12">
        <v>0.02922</v>
      </c>
      <c r="M39" s="9"/>
      <c r="N39" s="12">
        <f>SUM(J39,L39)</f>
        <v>0.59811</v>
      </c>
      <c r="O39" s="12">
        <f>H39-N39</f>
        <v>-0.597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7">
        <v>0</v>
      </c>
      <c r="G40" s="17">
        <v>0</v>
      </c>
      <c r="H40" s="12">
        <f>SUM(E40,F40,G40)</f>
        <v>0.01767</v>
      </c>
      <c r="I40" s="116"/>
      <c r="J40" s="12">
        <v>0.23268</v>
      </c>
      <c r="K40" s="9"/>
      <c r="L40" s="12"/>
      <c r="M40" s="9"/>
      <c r="N40" s="12">
        <f>SUM(J40,L40)</f>
        <v>0.23268</v>
      </c>
      <c r="O40" s="12">
        <f>H40-N40</f>
        <v>-0.21501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7">
        <v>0</v>
      </c>
      <c r="G41" s="17">
        <v>0</v>
      </c>
      <c r="H41" s="12">
        <f>SUM(E41,F41,G41)</f>
        <v>0</v>
      </c>
      <c r="I41" s="116"/>
      <c r="J41" s="17">
        <v>0</v>
      </c>
      <c r="K41" s="9"/>
      <c r="L41" s="12"/>
      <c r="M41" s="9"/>
      <c r="N41" s="12">
        <f>SUM(J41,L41)</f>
        <v>0</v>
      </c>
      <c r="O41" s="12">
        <f>H41-N41</f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7">
        <v>0</v>
      </c>
      <c r="G42" s="17">
        <v>0</v>
      </c>
      <c r="H42" s="12">
        <f>SUM(E42,F42,G42)</f>
        <v>9.29056</v>
      </c>
      <c r="I42" s="116"/>
      <c r="J42" s="12">
        <v>5.50283</v>
      </c>
      <c r="K42" s="9"/>
      <c r="L42" s="12">
        <v>0.8753</v>
      </c>
      <c r="M42" s="9"/>
      <c r="N42" s="12">
        <f>SUM(J42,L42)</f>
        <v>6.3781300000000005</v>
      </c>
      <c r="O42" s="12">
        <f>H42-N42</f>
        <v>2.9124299999999987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/>
      <c r="F43" s="17"/>
      <c r="G43" s="17"/>
      <c r="H43" s="12"/>
      <c r="I43" s="116"/>
      <c r="J43" s="12"/>
      <c r="K43" s="9"/>
      <c r="L43" s="9"/>
      <c r="M43" s="9"/>
      <c r="N43" s="12"/>
      <c r="O43" s="12"/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7">
        <v>0</v>
      </c>
      <c r="G44" s="17">
        <v>0</v>
      </c>
      <c r="H44" s="12">
        <f>SUM(E44,F44,G44)</f>
        <v>0</v>
      </c>
      <c r="I44" s="116"/>
      <c r="J44" s="17">
        <v>0</v>
      </c>
      <c r="K44" s="9"/>
      <c r="L44" s="12"/>
      <c r="M44" s="9"/>
      <c r="N44" s="12">
        <f>SUM(J44,L44)</f>
        <v>0</v>
      </c>
      <c r="O44" s="12">
        <f>H44-N44</f>
        <v>0</v>
      </c>
      <c r="P44" s="59"/>
      <c r="Q44" s="2"/>
      <c r="R44" s="2"/>
    </row>
    <row r="45" spans="1:18" ht="15.75" customHeight="1">
      <c r="A45" s="7" t="s">
        <v>85</v>
      </c>
      <c r="B45" s="8" t="s">
        <v>231</v>
      </c>
      <c r="C45" s="9">
        <v>14</v>
      </c>
      <c r="D45" s="17">
        <v>55.44</v>
      </c>
      <c r="E45" s="18">
        <v>0</v>
      </c>
      <c r="F45" s="17">
        <v>0</v>
      </c>
      <c r="G45" s="17">
        <v>0</v>
      </c>
      <c r="H45" s="12">
        <f>SUM(E45,F45,G45)</f>
        <v>0</v>
      </c>
      <c r="I45" s="116"/>
      <c r="J45" s="17">
        <v>0</v>
      </c>
      <c r="K45" s="9"/>
      <c r="L45" s="12"/>
      <c r="M45" s="9"/>
      <c r="N45" s="12">
        <f>SUM(J45,L45)</f>
        <v>0</v>
      </c>
      <c r="O45" s="12">
        <f>H45-N45</f>
        <v>0</v>
      </c>
      <c r="P45" s="60"/>
      <c r="Q45" s="2"/>
      <c r="R45" s="2"/>
    </row>
    <row r="46" spans="1:18" ht="15.75">
      <c r="A46" s="7" t="s">
        <v>86</v>
      </c>
      <c r="B46" s="8" t="s">
        <v>232</v>
      </c>
      <c r="C46" s="9">
        <v>42</v>
      </c>
      <c r="D46" s="17">
        <v>20.16</v>
      </c>
      <c r="E46" s="18">
        <v>0</v>
      </c>
      <c r="F46" s="17">
        <v>0</v>
      </c>
      <c r="G46" s="17">
        <v>0</v>
      </c>
      <c r="H46" s="12">
        <f>SUM(E46,F46,G46)</f>
        <v>0</v>
      </c>
      <c r="I46" s="116"/>
      <c r="J46" s="17">
        <v>0</v>
      </c>
      <c r="K46" s="9"/>
      <c r="L46" s="12"/>
      <c r="M46" s="9"/>
      <c r="N46" s="12">
        <f>SUM(J46,L46)</f>
        <v>0</v>
      </c>
      <c r="O46" s="12">
        <f>H46-N46</f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7">
        <v>0</v>
      </c>
      <c r="G47" s="17">
        <v>0</v>
      </c>
      <c r="H47" s="12">
        <f>SUM(E47,F47,G47)</f>
        <v>0</v>
      </c>
      <c r="I47" s="116"/>
      <c r="J47" s="17">
        <v>0</v>
      </c>
      <c r="K47" s="9"/>
      <c r="L47" s="12"/>
      <c r="M47" s="9"/>
      <c r="N47" s="12">
        <f>SUM(J47,L47)</f>
        <v>0</v>
      </c>
      <c r="O47" s="12">
        <f>H47-N47</f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/>
      <c r="F48" s="17"/>
      <c r="G48" s="17"/>
      <c r="H48" s="12"/>
      <c r="I48" s="116"/>
      <c r="J48" s="17"/>
      <c r="K48" s="9"/>
      <c r="L48" s="12"/>
      <c r="M48" s="9"/>
      <c r="N48" s="12"/>
      <c r="O48" s="12"/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/>
      <c r="F49" s="17"/>
      <c r="G49" s="17"/>
      <c r="H49" s="12"/>
      <c r="I49" s="116"/>
      <c r="J49" s="12"/>
      <c r="K49" s="9"/>
      <c r="L49" s="9"/>
      <c r="M49" s="9"/>
      <c r="N49" s="12"/>
      <c r="O49" s="12"/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7">
        <v>0</v>
      </c>
      <c r="G50" s="17">
        <v>0</v>
      </c>
      <c r="H50" s="12">
        <f>SUM(E50,F50,G50)</f>
        <v>0.10218</v>
      </c>
      <c r="I50" s="116">
        <v>14</v>
      </c>
      <c r="J50" s="12">
        <v>1.88156</v>
      </c>
      <c r="K50" s="9"/>
      <c r="L50" s="12"/>
      <c r="M50" s="9">
        <v>14</v>
      </c>
      <c r="N50" s="12">
        <f>SUM(J50,L50)</f>
        <v>1.88156</v>
      </c>
      <c r="O50" s="12">
        <f>H50-N50</f>
        <v>-1.77938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7"/>
      <c r="G51" s="17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7">
        <v>0</v>
      </c>
      <c r="G52" s="17">
        <v>0</v>
      </c>
      <c r="H52" s="12">
        <f>SUM(E52,F52,G52)</f>
        <v>0.00031</v>
      </c>
      <c r="I52" s="116"/>
      <c r="J52" s="17">
        <v>0</v>
      </c>
      <c r="K52" s="9"/>
      <c r="L52" s="12"/>
      <c r="M52" s="9"/>
      <c r="N52" s="12">
        <f>SUM(J52,L52)</f>
        <v>0</v>
      </c>
      <c r="O52" s="12">
        <f>H52-N52</f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7"/>
      <c r="G53" s="17"/>
      <c r="H53" s="12">
        <f>SUM(E53,F53,G53)</f>
        <v>0</v>
      </c>
      <c r="I53" s="116"/>
      <c r="J53" s="17">
        <v>0</v>
      </c>
      <c r="K53" s="9"/>
      <c r="L53" s="12"/>
      <c r="M53" s="9"/>
      <c r="N53" s="12">
        <f>SUM(J53,L53)</f>
        <v>0</v>
      </c>
      <c r="O53" s="12">
        <f>H53-N53</f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/>
      <c r="F54" s="17"/>
      <c r="G54" s="17"/>
      <c r="H54" s="12"/>
      <c r="I54" s="116"/>
      <c r="J54" s="17"/>
      <c r="K54" s="9"/>
      <c r="L54" s="9"/>
      <c r="M54" s="9"/>
      <c r="N54" s="12"/>
      <c r="O54" s="12"/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/>
      <c r="F55" s="17"/>
      <c r="G55" s="17"/>
      <c r="H55" s="12">
        <f>SUM(E55,F55,G55)</f>
        <v>0</v>
      </c>
      <c r="I55" s="116"/>
      <c r="J55" s="17">
        <v>0</v>
      </c>
      <c r="K55" s="9"/>
      <c r="L55" s="9"/>
      <c r="M55" s="9"/>
      <c r="N55" s="12">
        <f>SUM(J55,L55)</f>
        <v>0</v>
      </c>
      <c r="O55" s="12">
        <f>H55-N55</f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7">
        <v>0</v>
      </c>
      <c r="G56" s="17">
        <v>0</v>
      </c>
      <c r="H56" s="12">
        <f>SUM(E56,F56,G56)</f>
        <v>0.00035</v>
      </c>
      <c r="I56" s="116"/>
      <c r="J56" s="17">
        <v>0</v>
      </c>
      <c r="K56" s="9"/>
      <c r="L56" s="12"/>
      <c r="M56" s="9"/>
      <c r="N56" s="12">
        <f>SUM(J56,L56)</f>
        <v>0</v>
      </c>
      <c r="O56" s="12">
        <f>H56-N56</f>
        <v>0.00035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/>
      <c r="F57" s="17"/>
      <c r="G57" s="17"/>
      <c r="H57" s="12"/>
      <c r="I57" s="116"/>
      <c r="J57" s="17"/>
      <c r="K57" s="9"/>
      <c r="L57" s="12"/>
      <c r="M57" s="9"/>
      <c r="N57" s="12"/>
      <c r="O57" s="12"/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/>
      <c r="F58" s="17"/>
      <c r="G58" s="17"/>
      <c r="H58" s="12"/>
      <c r="I58" s="116"/>
      <c r="J58" s="17"/>
      <c r="K58" s="9"/>
      <c r="L58" s="12"/>
      <c r="M58" s="9"/>
      <c r="N58" s="12"/>
      <c r="O58" s="12"/>
      <c r="P58" s="19"/>
      <c r="Q58" s="61"/>
      <c r="R58" s="98"/>
      <c r="S58" s="98"/>
    </row>
    <row r="59" spans="1:19" ht="15.75">
      <c r="A59" s="3" t="s">
        <v>287</v>
      </c>
      <c r="B59" s="6" t="s">
        <v>286</v>
      </c>
      <c r="C59" s="9"/>
      <c r="D59" s="17"/>
      <c r="E59" s="62"/>
      <c r="F59" s="17"/>
      <c r="G59" s="17"/>
      <c r="H59" s="12">
        <v>9.4122</v>
      </c>
      <c r="I59" s="116"/>
      <c r="J59" s="17"/>
      <c r="K59" s="9"/>
      <c r="L59" s="12"/>
      <c r="M59" s="9"/>
      <c r="N59" s="12"/>
      <c r="O59" s="12"/>
      <c r="P59" s="19"/>
      <c r="Q59" s="61"/>
      <c r="R59" s="98"/>
      <c r="S59" s="98"/>
    </row>
    <row r="60" spans="1:18" ht="15.75">
      <c r="A60" s="7"/>
      <c r="B60" s="4" t="s">
        <v>91</v>
      </c>
      <c r="C60" s="9"/>
      <c r="D60" s="13">
        <f>SUM(D7:D58)</f>
        <v>388.192</v>
      </c>
      <c r="E60" s="13">
        <f>SUM(E9:E56)</f>
        <v>13.739999999999998</v>
      </c>
      <c r="F60" s="16">
        <f>SUM(F7:F56)</f>
        <v>0</v>
      </c>
      <c r="G60" s="16">
        <f>SUM(G7:G56)</f>
        <v>0</v>
      </c>
      <c r="H60" s="13">
        <f>SUM(H7:H59)</f>
        <v>23.1522</v>
      </c>
      <c r="I60" s="117"/>
      <c r="J60" s="13">
        <f>SUM(J7:J56)</f>
        <v>22.10484</v>
      </c>
      <c r="K60" s="9"/>
      <c r="L60" s="13">
        <f>SUM(L9:L56)</f>
        <v>2.60452</v>
      </c>
      <c r="M60" s="9"/>
      <c r="N60" s="13">
        <f>SUM(N7:N56)</f>
        <v>24.709359999999997</v>
      </c>
      <c r="O60" s="13">
        <f>H60-N60</f>
        <v>-1.557159999999996</v>
      </c>
      <c r="P60" s="9"/>
      <c r="Q60" s="61"/>
      <c r="R60" s="30"/>
    </row>
    <row r="61" s="65" customFormat="1" ht="12.75">
      <c r="A61" s="102"/>
    </row>
    <row r="64" ht="12.75">
      <c r="G64" s="23"/>
    </row>
    <row r="65" spans="13:15" ht="12.75" customHeight="1">
      <c r="M65" s="201" t="s">
        <v>101</v>
      </c>
      <c r="N65" s="201"/>
      <c r="O65" s="201"/>
    </row>
    <row r="66" spans="13:15" ht="26.25" customHeight="1">
      <c r="M66" s="201"/>
      <c r="N66" s="201"/>
      <c r="O66" s="201"/>
    </row>
    <row r="77" spans="2:14" ht="12.75">
      <c r="B77" s="103"/>
      <c r="N77" s="23"/>
    </row>
    <row r="78" ht="12.75">
      <c r="B78" s="23"/>
    </row>
    <row r="85" ht="12.75">
      <c r="B85" s="23"/>
    </row>
    <row r="86" ht="12.75">
      <c r="B86" s="99"/>
    </row>
    <row r="87" ht="12.75">
      <c r="B87" s="23"/>
    </row>
    <row r="88" ht="12.75">
      <c r="B88" s="23"/>
    </row>
    <row r="89" ht="12.75">
      <c r="B89" s="23"/>
    </row>
  </sheetData>
  <sheetProtection/>
  <mergeCells count="11">
    <mergeCell ref="I3:J3"/>
    <mergeCell ref="K3:L3"/>
    <mergeCell ref="M3:N3"/>
    <mergeCell ref="P3:P4"/>
    <mergeCell ref="M65:O66"/>
    <mergeCell ref="A1:P1"/>
    <mergeCell ref="C2:L2"/>
    <mergeCell ref="M2:P2"/>
    <mergeCell ref="A3:B5"/>
    <mergeCell ref="C3:D3"/>
    <mergeCell ref="F3:G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1">
      <selection activeCell="D87" sqref="D87"/>
    </sheetView>
  </sheetViews>
  <sheetFormatPr defaultColWidth="9.140625" defaultRowHeight="12.75"/>
  <cols>
    <col min="1" max="1" width="15.57421875" style="101" customWidth="1"/>
    <col min="2" max="2" width="18.421875" style="101" customWidth="1"/>
    <col min="3" max="3" width="20.421875" style="101" customWidth="1"/>
    <col min="4" max="4" width="10.140625" style="101" bestFit="1" customWidth="1"/>
    <col min="5" max="16384" width="9.140625" style="101" customWidth="1"/>
  </cols>
  <sheetData>
    <row r="1" spans="1:4" ht="23.25">
      <c r="A1" s="190" t="s">
        <v>328</v>
      </c>
      <c r="B1" s="190"/>
      <c r="C1" s="190"/>
      <c r="D1" s="190"/>
    </row>
    <row r="2" spans="1:4" ht="23.25" customHeight="1">
      <c r="A2" s="191" t="s">
        <v>321</v>
      </c>
      <c r="B2" s="191"/>
      <c r="C2" s="191"/>
      <c r="D2" s="191"/>
    </row>
    <row r="3" spans="1:4" ht="23.25" customHeight="1">
      <c r="A3" s="66" t="s">
        <v>322</v>
      </c>
      <c r="B3" s="66"/>
      <c r="C3" s="66"/>
      <c r="D3" s="75"/>
    </row>
    <row r="4" spans="1:4" ht="12.75">
      <c r="A4" s="195" t="s">
        <v>324</v>
      </c>
      <c r="B4" s="195"/>
      <c r="C4" s="195"/>
      <c r="D4" s="125">
        <v>913412.3</v>
      </c>
    </row>
    <row r="5" spans="1:4" ht="20.25" customHeight="1">
      <c r="A5" s="195" t="s">
        <v>323</v>
      </c>
      <c r="B5" s="195"/>
      <c r="C5" s="195"/>
      <c r="D5" s="195"/>
    </row>
    <row r="6" spans="1:4" ht="12.75">
      <c r="A6" s="74" t="s">
        <v>295</v>
      </c>
      <c r="B6" s="74" t="s">
        <v>296</v>
      </c>
      <c r="C6" s="74" t="s">
        <v>297</v>
      </c>
      <c r="D6" s="75"/>
    </row>
    <row r="7" spans="1:4" ht="12.75">
      <c r="A7" s="75" t="s">
        <v>320</v>
      </c>
      <c r="B7" s="75">
        <v>434450</v>
      </c>
      <c r="C7" s="124">
        <v>4813</v>
      </c>
      <c r="D7" s="75"/>
    </row>
    <row r="8" spans="1:4" ht="12.75">
      <c r="A8" s="75" t="s">
        <v>320</v>
      </c>
      <c r="B8" s="75">
        <v>434451</v>
      </c>
      <c r="C8" s="124">
        <v>20881</v>
      </c>
      <c r="D8" s="75"/>
    </row>
    <row r="9" spans="1:4" ht="12.75">
      <c r="A9" s="75" t="s">
        <v>320</v>
      </c>
      <c r="B9" s="75">
        <v>434452</v>
      </c>
      <c r="C9" s="124">
        <v>578</v>
      </c>
      <c r="D9" s="75"/>
    </row>
    <row r="10" spans="1:4" ht="12.75">
      <c r="A10" s="75" t="s">
        <v>320</v>
      </c>
      <c r="B10" s="75">
        <v>434453</v>
      </c>
      <c r="C10" s="124">
        <v>2160</v>
      </c>
      <c r="D10" s="75"/>
    </row>
    <row r="11" spans="1:4" ht="12.75">
      <c r="A11" s="75" t="s">
        <v>320</v>
      </c>
      <c r="B11" s="75">
        <v>434454</v>
      </c>
      <c r="C11" s="124">
        <v>48048</v>
      </c>
      <c r="D11" s="75"/>
    </row>
    <row r="12" spans="1:4" ht="12.75">
      <c r="A12" s="75" t="s">
        <v>320</v>
      </c>
      <c r="B12" s="75">
        <v>434455</v>
      </c>
      <c r="C12" s="124">
        <v>49998</v>
      </c>
      <c r="D12" s="75"/>
    </row>
    <row r="13" spans="1:4" ht="12.75">
      <c r="A13" s="75" t="s">
        <v>317</v>
      </c>
      <c r="B13" s="75">
        <v>434456</v>
      </c>
      <c r="C13" s="124">
        <v>60000</v>
      </c>
      <c r="D13" s="75"/>
    </row>
    <row r="14" spans="1:4" ht="12.75">
      <c r="A14" s="75" t="s">
        <v>317</v>
      </c>
      <c r="B14" s="75">
        <v>434457</v>
      </c>
      <c r="C14" s="124">
        <v>49000</v>
      </c>
      <c r="D14" s="75"/>
    </row>
    <row r="15" spans="1:4" ht="12.75">
      <c r="A15" s="75" t="s">
        <v>317</v>
      </c>
      <c r="B15" s="75">
        <v>434458</v>
      </c>
      <c r="C15" s="124">
        <v>37752</v>
      </c>
      <c r="D15" s="75"/>
    </row>
    <row r="16" spans="1:4" ht="12.75">
      <c r="A16" s="75" t="s">
        <v>319</v>
      </c>
      <c r="B16" s="75">
        <v>434459</v>
      </c>
      <c r="C16" s="124">
        <v>75000</v>
      </c>
      <c r="D16" s="75"/>
    </row>
    <row r="17" spans="1:4" ht="12.75">
      <c r="A17" s="75" t="s">
        <v>319</v>
      </c>
      <c r="B17" s="75">
        <v>434460</v>
      </c>
      <c r="C17" s="124">
        <v>25000</v>
      </c>
      <c r="D17" s="75"/>
    </row>
    <row r="18" spans="1:4" ht="12.75">
      <c r="A18" s="75" t="s">
        <v>319</v>
      </c>
      <c r="B18" s="75">
        <v>434461</v>
      </c>
      <c r="C18" s="124">
        <v>10215</v>
      </c>
      <c r="D18" s="75"/>
    </row>
    <row r="19" spans="1:4" ht="12.75">
      <c r="A19" s="75" t="s">
        <v>319</v>
      </c>
      <c r="B19" s="75">
        <v>434462</v>
      </c>
      <c r="C19" s="124">
        <v>48700</v>
      </c>
      <c r="D19" s="75"/>
    </row>
    <row r="20" spans="1:4" ht="12.75">
      <c r="A20" s="75" t="s">
        <v>319</v>
      </c>
      <c r="B20" s="75">
        <v>434463</v>
      </c>
      <c r="C20" s="124">
        <v>4800</v>
      </c>
      <c r="D20" s="75"/>
    </row>
    <row r="21" spans="1:4" ht="12.75">
      <c r="A21" s="75" t="s">
        <v>319</v>
      </c>
      <c r="B21" s="75">
        <v>434464</v>
      </c>
      <c r="C21" s="124">
        <v>4800</v>
      </c>
      <c r="D21" s="75"/>
    </row>
    <row r="22" spans="1:4" ht="12.75">
      <c r="A22" s="75" t="s">
        <v>319</v>
      </c>
      <c r="B22" s="75">
        <v>434465</v>
      </c>
      <c r="C22" s="124">
        <v>4800</v>
      </c>
      <c r="D22" s="75"/>
    </row>
    <row r="23" spans="1:4" ht="12.75">
      <c r="A23" s="75" t="s">
        <v>319</v>
      </c>
      <c r="B23" s="75">
        <v>434466</v>
      </c>
      <c r="C23" s="124">
        <v>2400</v>
      </c>
      <c r="D23" s="75"/>
    </row>
    <row r="24" spans="1:4" ht="12.75">
      <c r="A24" s="75" t="s">
        <v>319</v>
      </c>
      <c r="B24" s="75">
        <v>434467</v>
      </c>
      <c r="C24" s="124">
        <v>2400</v>
      </c>
      <c r="D24" s="75"/>
    </row>
    <row r="25" spans="1:4" ht="12.75">
      <c r="A25" s="75" t="s">
        <v>319</v>
      </c>
      <c r="B25" s="75">
        <v>434468</v>
      </c>
      <c r="C25" s="124">
        <v>4800</v>
      </c>
      <c r="D25" s="75"/>
    </row>
    <row r="26" spans="1:4" ht="12.75">
      <c r="A26" s="75" t="s">
        <v>319</v>
      </c>
      <c r="B26" s="75">
        <v>434469</v>
      </c>
      <c r="C26" s="124">
        <v>4800</v>
      </c>
      <c r="D26" s="75"/>
    </row>
    <row r="27" spans="1:4" ht="12.75">
      <c r="A27" s="75" t="s">
        <v>319</v>
      </c>
      <c r="B27" s="75">
        <v>434470</v>
      </c>
      <c r="C27" s="124">
        <v>4800</v>
      </c>
      <c r="D27" s="75"/>
    </row>
    <row r="28" spans="1:4" ht="12.75">
      <c r="A28" s="75" t="s">
        <v>319</v>
      </c>
      <c r="B28" s="75">
        <v>434471</v>
      </c>
      <c r="C28" s="124">
        <v>4800</v>
      </c>
      <c r="D28" s="75"/>
    </row>
    <row r="29" spans="1:4" ht="12.75">
      <c r="A29" s="75" t="s">
        <v>319</v>
      </c>
      <c r="B29" s="75">
        <v>434472</v>
      </c>
      <c r="C29" s="124">
        <v>4800</v>
      </c>
      <c r="D29" s="75"/>
    </row>
    <row r="30" spans="1:4" ht="12.75">
      <c r="A30" s="75" t="s">
        <v>319</v>
      </c>
      <c r="B30" s="75">
        <v>434473</v>
      </c>
      <c r="C30" s="124">
        <v>4800</v>
      </c>
      <c r="D30" s="75"/>
    </row>
    <row r="31" spans="1:4" ht="12.75">
      <c r="A31" s="75" t="s">
        <v>319</v>
      </c>
      <c r="B31" s="75">
        <v>434474</v>
      </c>
      <c r="C31" s="124">
        <v>4800</v>
      </c>
      <c r="D31" s="75"/>
    </row>
    <row r="32" spans="1:4" ht="12.75">
      <c r="A32" s="75" t="s">
        <v>319</v>
      </c>
      <c r="B32" s="75">
        <v>434475</v>
      </c>
      <c r="C32" s="124">
        <v>4800</v>
      </c>
      <c r="D32" s="75"/>
    </row>
    <row r="33" spans="1:4" ht="12.75">
      <c r="A33" s="75" t="s">
        <v>319</v>
      </c>
      <c r="B33" s="75">
        <v>434476</v>
      </c>
      <c r="C33" s="124">
        <v>9600</v>
      </c>
      <c r="D33" s="75"/>
    </row>
    <row r="34" spans="1:4" ht="12.75">
      <c r="A34" s="75" t="s">
        <v>319</v>
      </c>
      <c r="B34" s="75">
        <v>434478</v>
      </c>
      <c r="C34" s="124">
        <v>4800</v>
      </c>
      <c r="D34" s="75"/>
    </row>
    <row r="35" spans="1:4" ht="12.75">
      <c r="A35" s="75" t="s">
        <v>319</v>
      </c>
      <c r="B35" s="75">
        <v>434479</v>
      </c>
      <c r="C35" s="124">
        <v>4800</v>
      </c>
      <c r="D35" s="75"/>
    </row>
    <row r="36" spans="1:4" ht="12.75">
      <c r="A36" s="75" t="s">
        <v>319</v>
      </c>
      <c r="B36" s="75">
        <v>434480</v>
      </c>
      <c r="C36" s="124">
        <v>4800</v>
      </c>
      <c r="D36" s="75"/>
    </row>
    <row r="37" spans="1:4" ht="12.75">
      <c r="A37" s="75" t="s">
        <v>319</v>
      </c>
      <c r="B37" s="75">
        <v>434481</v>
      </c>
      <c r="C37" s="124">
        <v>4800</v>
      </c>
      <c r="D37" s="75"/>
    </row>
    <row r="38" spans="1:4" ht="12.75">
      <c r="A38" s="75" t="s">
        <v>319</v>
      </c>
      <c r="B38" s="75">
        <v>434482</v>
      </c>
      <c r="C38" s="124">
        <v>4800</v>
      </c>
      <c r="D38" s="75"/>
    </row>
    <row r="39" spans="1:4" ht="12.75">
      <c r="A39" s="75" t="s">
        <v>319</v>
      </c>
      <c r="B39" s="75">
        <v>434483</v>
      </c>
      <c r="C39" s="124">
        <v>4800</v>
      </c>
      <c r="D39" s="75"/>
    </row>
    <row r="40" spans="1:4" ht="12.75">
      <c r="A40" s="75" t="s">
        <v>319</v>
      </c>
      <c r="B40" s="75">
        <v>434484</v>
      </c>
      <c r="C40" s="124">
        <v>4800</v>
      </c>
      <c r="D40" s="75"/>
    </row>
    <row r="41" spans="1:4" ht="12.75">
      <c r="A41" s="75" t="s">
        <v>319</v>
      </c>
      <c r="B41" s="75">
        <v>434485</v>
      </c>
      <c r="C41" s="124">
        <v>4800</v>
      </c>
      <c r="D41" s="75"/>
    </row>
    <row r="42" spans="1:4" ht="12.75">
      <c r="A42" s="75" t="s">
        <v>319</v>
      </c>
      <c r="B42" s="75">
        <v>434486</v>
      </c>
      <c r="C42" s="124">
        <v>9600</v>
      </c>
      <c r="D42" s="75"/>
    </row>
    <row r="43" spans="1:4" ht="12.75">
      <c r="A43" s="75" t="s">
        <v>319</v>
      </c>
      <c r="B43" s="75">
        <v>434487</v>
      </c>
      <c r="C43" s="124">
        <v>7200</v>
      </c>
      <c r="D43" s="75"/>
    </row>
    <row r="44" spans="1:4" ht="12.75">
      <c r="A44" s="75" t="s">
        <v>319</v>
      </c>
      <c r="B44" s="75">
        <v>434488</v>
      </c>
      <c r="C44" s="124">
        <v>2400</v>
      </c>
      <c r="D44" s="75"/>
    </row>
    <row r="45" spans="1:4" ht="12.75">
      <c r="A45" s="75" t="s">
        <v>319</v>
      </c>
      <c r="B45" s="75">
        <v>434489</v>
      </c>
      <c r="C45" s="124">
        <v>9600</v>
      </c>
      <c r="D45" s="75"/>
    </row>
    <row r="46" spans="1:4" ht="12.75">
      <c r="A46" s="75" t="s">
        <v>319</v>
      </c>
      <c r="B46" s="75">
        <v>434490</v>
      </c>
      <c r="C46" s="124">
        <v>9600</v>
      </c>
      <c r="D46" s="75"/>
    </row>
    <row r="47" spans="1:4" ht="12.75">
      <c r="A47" s="75" t="s">
        <v>319</v>
      </c>
      <c r="B47" s="75">
        <v>862272</v>
      </c>
      <c r="C47" s="124">
        <v>9600</v>
      </c>
      <c r="D47" s="75"/>
    </row>
    <row r="48" spans="1:4" ht="12.75">
      <c r="A48" s="75" t="s">
        <v>319</v>
      </c>
      <c r="B48" s="75">
        <v>862273</v>
      </c>
      <c r="C48" s="124">
        <v>9600</v>
      </c>
      <c r="D48" s="75"/>
    </row>
    <row r="49" spans="1:4" ht="12.75">
      <c r="A49" s="75" t="s">
        <v>319</v>
      </c>
      <c r="B49" s="75">
        <v>862274</v>
      </c>
      <c r="C49" s="124">
        <v>9600</v>
      </c>
      <c r="D49" s="75"/>
    </row>
    <row r="50" spans="1:4" ht="12.75">
      <c r="A50" s="75" t="s">
        <v>319</v>
      </c>
      <c r="B50" s="75">
        <v>862275</v>
      </c>
      <c r="C50" s="124">
        <v>9600</v>
      </c>
      <c r="D50" s="75"/>
    </row>
    <row r="51" spans="1:4" ht="12.75">
      <c r="A51" s="75" t="s">
        <v>319</v>
      </c>
      <c r="B51" s="75">
        <v>862276</v>
      </c>
      <c r="C51" s="124">
        <v>4800</v>
      </c>
      <c r="D51" s="75"/>
    </row>
    <row r="52" spans="1:4" ht="12.75">
      <c r="A52" s="75" t="s">
        <v>319</v>
      </c>
      <c r="B52" s="75">
        <v>862277</v>
      </c>
      <c r="C52" s="124">
        <v>4800</v>
      </c>
      <c r="D52" s="75"/>
    </row>
    <row r="53" spans="1:4" ht="12.75">
      <c r="A53" s="75" t="s">
        <v>319</v>
      </c>
      <c r="B53" s="75">
        <v>862278</v>
      </c>
      <c r="C53" s="124">
        <v>4800</v>
      </c>
      <c r="D53" s="75"/>
    </row>
    <row r="54" spans="1:4" ht="12.75">
      <c r="A54" s="75" t="s">
        <v>319</v>
      </c>
      <c r="B54" s="75">
        <v>862279</v>
      </c>
      <c r="C54" s="124">
        <v>4800</v>
      </c>
      <c r="D54" s="75"/>
    </row>
    <row r="55" spans="1:4" ht="12.75">
      <c r="A55" s="75" t="s">
        <v>319</v>
      </c>
      <c r="B55" s="75">
        <v>862280</v>
      </c>
      <c r="C55" s="124">
        <v>4800</v>
      </c>
      <c r="D55" s="75"/>
    </row>
    <row r="56" spans="1:4" ht="12.75">
      <c r="A56" s="75" t="s">
        <v>319</v>
      </c>
      <c r="B56" s="75">
        <v>862281</v>
      </c>
      <c r="C56" s="124">
        <v>4800</v>
      </c>
      <c r="D56" s="75"/>
    </row>
    <row r="57" spans="1:4" ht="12.75">
      <c r="A57" s="75" t="s">
        <v>319</v>
      </c>
      <c r="B57" s="75">
        <v>862282</v>
      </c>
      <c r="C57" s="124">
        <v>4800</v>
      </c>
      <c r="D57" s="75"/>
    </row>
    <row r="58" spans="1:4" ht="12.75">
      <c r="A58" s="75" t="s">
        <v>319</v>
      </c>
      <c r="B58" s="75">
        <v>862283</v>
      </c>
      <c r="C58" s="124">
        <v>4800</v>
      </c>
      <c r="D58" s="75"/>
    </row>
    <row r="59" spans="1:4" ht="12.75">
      <c r="A59" s="75" t="s">
        <v>319</v>
      </c>
      <c r="B59" s="75">
        <v>862284</v>
      </c>
      <c r="C59" s="124">
        <v>4800</v>
      </c>
      <c r="D59" s="75"/>
    </row>
    <row r="60" spans="1:4" ht="12.75">
      <c r="A60" s="75" t="s">
        <v>319</v>
      </c>
      <c r="B60" s="75">
        <v>862285</v>
      </c>
      <c r="C60" s="124">
        <v>4800</v>
      </c>
      <c r="D60" s="75"/>
    </row>
    <row r="61" spans="1:4" ht="12.75">
      <c r="A61" s="75" t="s">
        <v>319</v>
      </c>
      <c r="B61" s="75">
        <v>862286</v>
      </c>
      <c r="C61" s="124">
        <v>4800</v>
      </c>
      <c r="D61" s="75"/>
    </row>
    <row r="62" spans="1:4" ht="12.75">
      <c r="A62" s="75" t="s">
        <v>319</v>
      </c>
      <c r="B62" s="75">
        <v>862287</v>
      </c>
      <c r="C62" s="124">
        <v>4800</v>
      </c>
      <c r="D62" s="75"/>
    </row>
    <row r="63" spans="1:4" ht="12.75">
      <c r="A63" s="75" t="s">
        <v>319</v>
      </c>
      <c r="B63" s="75">
        <v>862288</v>
      </c>
      <c r="C63" s="124">
        <v>9600</v>
      </c>
      <c r="D63" s="75"/>
    </row>
    <row r="64" spans="1:4" ht="12.75">
      <c r="A64" s="75" t="s">
        <v>319</v>
      </c>
      <c r="B64" s="75">
        <v>862289</v>
      </c>
      <c r="C64" s="124">
        <v>9600</v>
      </c>
      <c r="D64" s="75"/>
    </row>
    <row r="65" spans="1:4" ht="12.75">
      <c r="A65" s="75" t="s">
        <v>319</v>
      </c>
      <c r="B65" s="75">
        <v>862291</v>
      </c>
      <c r="C65" s="124">
        <v>49440</v>
      </c>
      <c r="D65" s="75"/>
    </row>
    <row r="66" spans="1:4" ht="12.75">
      <c r="A66" s="75" t="s">
        <v>319</v>
      </c>
      <c r="B66" s="75">
        <v>862293</v>
      </c>
      <c r="C66" s="124">
        <v>3078</v>
      </c>
      <c r="D66" s="75"/>
    </row>
    <row r="67" spans="1:4" ht="12.75">
      <c r="A67" s="75" t="s">
        <v>319</v>
      </c>
      <c r="B67" s="75">
        <v>862294</v>
      </c>
      <c r="C67" s="124">
        <v>1260</v>
      </c>
      <c r="D67" s="75"/>
    </row>
    <row r="68" spans="1:4" ht="12.75">
      <c r="A68" s="75" t="s">
        <v>319</v>
      </c>
      <c r="B68" s="75">
        <v>862295</v>
      </c>
      <c r="C68" s="124">
        <v>7940</v>
      </c>
      <c r="D68" s="75"/>
    </row>
    <row r="69" spans="1:4" ht="12.75">
      <c r="A69" s="75" t="s">
        <v>319</v>
      </c>
      <c r="B69" s="75">
        <v>862296</v>
      </c>
      <c r="C69" s="124">
        <v>468</v>
      </c>
      <c r="D69" s="75"/>
    </row>
    <row r="70" spans="1:4" ht="12.75">
      <c r="A70" s="75" t="s">
        <v>319</v>
      </c>
      <c r="B70" s="75">
        <v>862297</v>
      </c>
      <c r="C70" s="124">
        <v>333</v>
      </c>
      <c r="D70" s="75"/>
    </row>
    <row r="71" spans="1:4" ht="12.75">
      <c r="A71" s="75" t="s">
        <v>319</v>
      </c>
      <c r="B71" s="75">
        <v>862298</v>
      </c>
      <c r="C71" s="124">
        <v>351</v>
      </c>
      <c r="D71" s="75"/>
    </row>
    <row r="72" spans="1:4" ht="12.75">
      <c r="A72" s="75" t="s">
        <v>319</v>
      </c>
      <c r="B72" s="75">
        <v>862299</v>
      </c>
      <c r="C72" s="124">
        <v>288</v>
      </c>
      <c r="D72" s="75"/>
    </row>
    <row r="73" spans="1:4" ht="12.75">
      <c r="A73" s="75" t="s">
        <v>319</v>
      </c>
      <c r="B73" s="75">
        <v>862300</v>
      </c>
      <c r="C73" s="124">
        <v>369</v>
      </c>
      <c r="D73" s="75"/>
    </row>
    <row r="74" spans="1:4" ht="12.75">
      <c r="A74" s="75" t="s">
        <v>319</v>
      </c>
      <c r="B74" s="75">
        <v>862301</v>
      </c>
      <c r="C74" s="124">
        <v>378</v>
      </c>
      <c r="D74" s="75"/>
    </row>
    <row r="75" spans="1:4" ht="12.75">
      <c r="A75" s="75" t="s">
        <v>319</v>
      </c>
      <c r="B75" s="75">
        <v>862302</v>
      </c>
      <c r="C75" s="124">
        <v>70000</v>
      </c>
      <c r="D75" s="75"/>
    </row>
    <row r="76" spans="1:4" ht="12.75">
      <c r="A76" s="75" t="s">
        <v>319</v>
      </c>
      <c r="B76" s="75">
        <v>862303</v>
      </c>
      <c r="C76" s="124">
        <v>1960</v>
      </c>
      <c r="D76" s="75"/>
    </row>
    <row r="77" spans="1:4" ht="12.75">
      <c r="A77" s="75" t="s">
        <v>319</v>
      </c>
      <c r="B77" s="75">
        <v>862304</v>
      </c>
      <c r="C77" s="124">
        <v>9600</v>
      </c>
      <c r="D77" s="75"/>
    </row>
    <row r="78" spans="1:4" ht="12.75">
      <c r="A78" s="75" t="s">
        <v>319</v>
      </c>
      <c r="B78" s="75">
        <v>862305</v>
      </c>
      <c r="C78" s="124">
        <v>5000</v>
      </c>
      <c r="D78" s="75"/>
    </row>
    <row r="79" spans="1:4" ht="12.75">
      <c r="A79" s="75" t="s">
        <v>319</v>
      </c>
      <c r="B79" s="75">
        <v>862306</v>
      </c>
      <c r="C79" s="124">
        <v>5000</v>
      </c>
      <c r="D79" s="75"/>
    </row>
    <row r="80" spans="1:4" ht="12.75">
      <c r="A80" s="75" t="s">
        <v>319</v>
      </c>
      <c r="B80" s="75">
        <v>862307</v>
      </c>
      <c r="C80" s="124">
        <v>5000</v>
      </c>
      <c r="D80" s="75"/>
    </row>
    <row r="81" spans="1:4" ht="12.75">
      <c r="A81" s="75" t="s">
        <v>319</v>
      </c>
      <c r="B81" s="75">
        <v>862308</v>
      </c>
      <c r="C81" s="124">
        <v>5000</v>
      </c>
      <c r="D81" s="75"/>
    </row>
    <row r="82" spans="1:4" ht="12.75">
      <c r="A82" s="75" t="s">
        <v>319</v>
      </c>
      <c r="B82" s="75">
        <v>862309</v>
      </c>
      <c r="C82" s="124">
        <v>5000</v>
      </c>
      <c r="D82" s="75"/>
    </row>
    <row r="83" spans="1:4" ht="12.75">
      <c r="A83" s="75" t="s">
        <v>319</v>
      </c>
      <c r="B83" s="75">
        <v>862310</v>
      </c>
      <c r="C83" s="124">
        <v>5000</v>
      </c>
      <c r="D83" s="75"/>
    </row>
    <row r="84" spans="1:4" ht="12.75">
      <c r="A84" s="75" t="s">
        <v>319</v>
      </c>
      <c r="B84" s="75">
        <v>862311</v>
      </c>
      <c r="C84" s="124">
        <v>12707</v>
      </c>
      <c r="D84" s="75"/>
    </row>
    <row r="85" spans="1:4" ht="12.75">
      <c r="A85" s="75" t="s">
        <v>319</v>
      </c>
      <c r="B85" s="75">
        <v>862312</v>
      </c>
      <c r="C85" s="124">
        <v>2191</v>
      </c>
      <c r="D85" s="75"/>
    </row>
    <row r="86" spans="1:4" ht="12.75">
      <c r="A86" s="74"/>
      <c r="B86" s="74"/>
      <c r="C86" s="74"/>
      <c r="D86" s="125">
        <f>SUM(C7:C85)</f>
        <v>881708</v>
      </c>
    </row>
    <row r="87" spans="1:4" ht="12.75">
      <c r="A87" s="247" t="s">
        <v>325</v>
      </c>
      <c r="B87" s="247"/>
      <c r="C87" s="247"/>
      <c r="D87" s="131">
        <f>D4-D86</f>
        <v>31704.300000000047</v>
      </c>
    </row>
  </sheetData>
  <sheetProtection/>
  <mergeCells count="5">
    <mergeCell ref="A4:C4"/>
    <mergeCell ref="A2:D2"/>
    <mergeCell ref="A5:D5"/>
    <mergeCell ref="A87:C87"/>
    <mergeCell ref="A1:D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3.28125" style="0" customWidth="1"/>
    <col min="2" max="2" width="21.140625" style="0" customWidth="1"/>
    <col min="3" max="3" width="18.421875" style="0" customWidth="1"/>
    <col min="4" max="4" width="11.7109375" style="0" bestFit="1" customWidth="1"/>
  </cols>
  <sheetData>
    <row r="1" spans="1:4" s="101" customFormat="1" ht="23.25">
      <c r="A1" s="190" t="s">
        <v>328</v>
      </c>
      <c r="B1" s="190"/>
      <c r="C1" s="190"/>
      <c r="D1" s="190"/>
    </row>
    <row r="2" spans="1:4" s="101" customFormat="1" ht="23.25" customHeight="1">
      <c r="A2" s="191" t="s">
        <v>321</v>
      </c>
      <c r="B2" s="191"/>
      <c r="C2" s="191"/>
      <c r="D2" s="191"/>
    </row>
    <row r="3" spans="1:4" s="101" customFormat="1" ht="23.25" customHeight="1">
      <c r="A3" s="192" t="s">
        <v>326</v>
      </c>
      <c r="B3" s="193"/>
      <c r="C3" s="193"/>
      <c r="D3" s="194"/>
    </row>
    <row r="4" spans="1:4" s="101" customFormat="1" ht="12.75">
      <c r="A4" s="195" t="s">
        <v>324</v>
      </c>
      <c r="B4" s="195"/>
      <c r="C4" s="195"/>
      <c r="D4" s="125">
        <v>6514630</v>
      </c>
    </row>
    <row r="5" spans="1:4" s="101" customFormat="1" ht="20.25" customHeight="1">
      <c r="A5" s="195" t="s">
        <v>323</v>
      </c>
      <c r="B5" s="195"/>
      <c r="C5" s="195"/>
      <c r="D5" s="195"/>
    </row>
    <row r="6" spans="1:4" ht="12.75">
      <c r="A6" s="128" t="s">
        <v>295</v>
      </c>
      <c r="B6" s="128" t="s">
        <v>296</v>
      </c>
      <c r="C6" s="128" t="s">
        <v>297</v>
      </c>
      <c r="D6" s="128"/>
    </row>
    <row r="7" spans="1:4" ht="12.75">
      <c r="A7" s="126" t="s">
        <v>298</v>
      </c>
      <c r="B7" s="126">
        <v>540697</v>
      </c>
      <c r="C7" s="129">
        <v>300</v>
      </c>
      <c r="D7" s="129"/>
    </row>
    <row r="8" spans="1:4" ht="12.75">
      <c r="A8" s="126" t="s">
        <v>298</v>
      </c>
      <c r="B8" s="126">
        <v>540698</v>
      </c>
      <c r="C8" s="129">
        <v>200</v>
      </c>
      <c r="D8" s="129"/>
    </row>
    <row r="9" spans="1:4" ht="12.75">
      <c r="A9" s="126" t="s">
        <v>298</v>
      </c>
      <c r="B9" s="126">
        <v>540699</v>
      </c>
      <c r="C9" s="129">
        <v>200</v>
      </c>
      <c r="D9" s="129"/>
    </row>
    <row r="10" spans="1:4" ht="12.75">
      <c r="A10" s="126" t="s">
        <v>298</v>
      </c>
      <c r="B10" s="126">
        <v>540701</v>
      </c>
      <c r="C10" s="129">
        <v>200</v>
      </c>
      <c r="D10" s="129"/>
    </row>
    <row r="11" spans="1:4" ht="12.75">
      <c r="A11" s="126" t="s">
        <v>299</v>
      </c>
      <c r="B11" s="126">
        <v>656282</v>
      </c>
      <c r="C11" s="129">
        <v>196</v>
      </c>
      <c r="D11" s="129"/>
    </row>
    <row r="12" spans="1:4" ht="12.75">
      <c r="A12" s="126" t="s">
        <v>300</v>
      </c>
      <c r="B12" s="126">
        <v>656310</v>
      </c>
      <c r="C12" s="129">
        <v>428000</v>
      </c>
      <c r="D12" s="129"/>
    </row>
    <row r="13" spans="1:4" ht="12.75">
      <c r="A13" s="126" t="s">
        <v>301</v>
      </c>
      <c r="B13" s="126">
        <v>656315</v>
      </c>
      <c r="C13" s="129">
        <v>420000</v>
      </c>
      <c r="D13" s="129"/>
    </row>
    <row r="14" spans="1:4" ht="12.75">
      <c r="A14" s="126" t="s">
        <v>302</v>
      </c>
      <c r="B14" s="126">
        <v>656320</v>
      </c>
      <c r="C14" s="129">
        <v>5568</v>
      </c>
      <c r="D14" s="129"/>
    </row>
    <row r="15" spans="1:4" ht="12.75">
      <c r="A15" s="126" t="s">
        <v>303</v>
      </c>
      <c r="B15" s="126">
        <v>657202</v>
      </c>
      <c r="C15" s="129">
        <v>49998</v>
      </c>
      <c r="D15" s="129"/>
    </row>
    <row r="16" spans="1:4" ht="12.75">
      <c r="A16" s="126" t="s">
        <v>304</v>
      </c>
      <c r="B16" s="126">
        <v>657204</v>
      </c>
      <c r="C16" s="129">
        <v>46152</v>
      </c>
      <c r="D16" s="129"/>
    </row>
    <row r="17" spans="1:4" ht="12.75">
      <c r="A17" s="126" t="s">
        <v>305</v>
      </c>
      <c r="B17" s="126">
        <v>657205</v>
      </c>
      <c r="C17" s="129">
        <v>13317</v>
      </c>
      <c r="D17" s="129"/>
    </row>
    <row r="18" spans="1:4" ht="12.75">
      <c r="A18" s="126" t="s">
        <v>305</v>
      </c>
      <c r="B18" s="126">
        <v>657206</v>
      </c>
      <c r="C18" s="129">
        <v>46152</v>
      </c>
      <c r="D18" s="129"/>
    </row>
    <row r="19" spans="1:4" ht="12.75">
      <c r="A19" s="126" t="s">
        <v>306</v>
      </c>
      <c r="B19" s="126">
        <v>657208</v>
      </c>
      <c r="C19" s="129">
        <v>49998</v>
      </c>
      <c r="D19" s="129"/>
    </row>
    <row r="20" spans="1:4" ht="12.75">
      <c r="A20" s="126" t="s">
        <v>306</v>
      </c>
      <c r="B20" s="126">
        <v>657209</v>
      </c>
      <c r="C20" s="129">
        <v>15763</v>
      </c>
      <c r="D20" s="129"/>
    </row>
    <row r="21" spans="1:4" ht="12.75">
      <c r="A21" s="126" t="s">
        <v>307</v>
      </c>
      <c r="B21" s="126">
        <v>657216</v>
      </c>
      <c r="C21" s="129">
        <v>329</v>
      </c>
      <c r="D21" s="129"/>
    </row>
    <row r="22" spans="1:4" ht="12.75">
      <c r="A22" s="126" t="s">
        <v>308</v>
      </c>
      <c r="B22" s="126">
        <v>657220</v>
      </c>
      <c r="C22" s="129">
        <v>7000</v>
      </c>
      <c r="D22" s="129"/>
    </row>
    <row r="23" spans="1:4" ht="12.75">
      <c r="A23" s="126" t="s">
        <v>308</v>
      </c>
      <c r="B23" s="126">
        <v>657221</v>
      </c>
      <c r="C23" s="129">
        <v>7000</v>
      </c>
      <c r="D23" s="129"/>
    </row>
    <row r="24" spans="1:4" ht="12.75">
      <c r="A24" s="126" t="s">
        <v>308</v>
      </c>
      <c r="B24" s="126">
        <v>657222</v>
      </c>
      <c r="C24" s="129">
        <v>7000</v>
      </c>
      <c r="D24" s="129"/>
    </row>
    <row r="25" spans="1:4" ht="12.75">
      <c r="A25" s="126" t="s">
        <v>308</v>
      </c>
      <c r="B25" s="126">
        <v>657223</v>
      </c>
      <c r="C25" s="129">
        <v>7000</v>
      </c>
      <c r="D25" s="129"/>
    </row>
    <row r="26" spans="1:4" ht="12.75">
      <c r="A26" s="126" t="s">
        <v>308</v>
      </c>
      <c r="B26" s="126">
        <v>657224</v>
      </c>
      <c r="C26" s="129">
        <v>7000</v>
      </c>
      <c r="D26" s="129"/>
    </row>
    <row r="27" spans="1:4" ht="12.75">
      <c r="A27" s="126" t="s">
        <v>308</v>
      </c>
      <c r="B27" s="126">
        <v>657225</v>
      </c>
      <c r="C27" s="129">
        <v>7000</v>
      </c>
      <c r="D27" s="129"/>
    </row>
    <row r="28" spans="1:4" ht="12.75">
      <c r="A28" s="126" t="s">
        <v>308</v>
      </c>
      <c r="B28" s="126">
        <v>657226</v>
      </c>
      <c r="C28" s="129">
        <v>7000</v>
      </c>
      <c r="D28" s="129"/>
    </row>
    <row r="29" spans="1:4" ht="12.75">
      <c r="A29" s="126" t="s">
        <v>308</v>
      </c>
      <c r="B29" s="126">
        <v>657227</v>
      </c>
      <c r="C29" s="129">
        <v>7000</v>
      </c>
      <c r="D29" s="129"/>
    </row>
    <row r="30" spans="1:4" ht="12.75">
      <c r="A30" s="126" t="s">
        <v>308</v>
      </c>
      <c r="B30" s="126">
        <v>657228</v>
      </c>
      <c r="C30" s="129">
        <v>7000</v>
      </c>
      <c r="D30" s="129"/>
    </row>
    <row r="31" spans="1:4" ht="12.75">
      <c r="A31" s="126" t="s">
        <v>308</v>
      </c>
      <c r="B31" s="126">
        <v>657229</v>
      </c>
      <c r="C31" s="129">
        <v>7000</v>
      </c>
      <c r="D31" s="129"/>
    </row>
    <row r="32" spans="1:4" ht="12.75">
      <c r="A32" s="126" t="s">
        <v>308</v>
      </c>
      <c r="B32" s="126">
        <v>657230</v>
      </c>
      <c r="C32" s="129">
        <v>7000</v>
      </c>
      <c r="D32" s="129"/>
    </row>
    <row r="33" spans="1:4" ht="12.75">
      <c r="A33" s="126" t="s">
        <v>308</v>
      </c>
      <c r="B33" s="126">
        <v>657231</v>
      </c>
      <c r="C33" s="129">
        <v>7000</v>
      </c>
      <c r="D33" s="129"/>
    </row>
    <row r="34" spans="1:4" ht="12.75">
      <c r="A34" s="126" t="s">
        <v>308</v>
      </c>
      <c r="B34" s="126">
        <v>657232</v>
      </c>
      <c r="C34" s="129">
        <v>7000</v>
      </c>
      <c r="D34" s="129"/>
    </row>
    <row r="35" spans="1:4" ht="12.75">
      <c r="A35" s="126" t="s">
        <v>308</v>
      </c>
      <c r="B35" s="126">
        <v>657233</v>
      </c>
      <c r="C35" s="129">
        <v>7000</v>
      </c>
      <c r="D35" s="129"/>
    </row>
    <row r="36" spans="1:4" ht="12.75">
      <c r="A36" s="126" t="s">
        <v>308</v>
      </c>
      <c r="B36" s="126">
        <v>657234</v>
      </c>
      <c r="C36" s="129">
        <v>22500</v>
      </c>
      <c r="D36" s="129"/>
    </row>
    <row r="37" spans="1:4" ht="12.75">
      <c r="A37" s="126" t="s">
        <v>308</v>
      </c>
      <c r="B37" s="126">
        <v>657235</v>
      </c>
      <c r="C37" s="129">
        <v>22500</v>
      </c>
      <c r="D37" s="129"/>
    </row>
    <row r="38" spans="1:4" ht="12.75">
      <c r="A38" s="126" t="s">
        <v>308</v>
      </c>
      <c r="B38" s="126">
        <v>657236</v>
      </c>
      <c r="C38" s="129">
        <v>22500</v>
      </c>
      <c r="D38" s="129"/>
    </row>
    <row r="39" spans="1:4" ht="12.75">
      <c r="A39" s="126" t="s">
        <v>308</v>
      </c>
      <c r="B39" s="126">
        <v>657237</v>
      </c>
      <c r="C39" s="129">
        <v>22500</v>
      </c>
      <c r="D39" s="129"/>
    </row>
    <row r="40" spans="1:4" ht="12.75">
      <c r="A40" s="126" t="s">
        <v>308</v>
      </c>
      <c r="B40" s="126">
        <v>657238</v>
      </c>
      <c r="C40" s="129">
        <v>22500</v>
      </c>
      <c r="D40" s="129"/>
    </row>
    <row r="41" spans="1:4" ht="12.75">
      <c r="A41" s="126" t="s">
        <v>308</v>
      </c>
      <c r="B41" s="126">
        <v>657239</v>
      </c>
      <c r="C41" s="129">
        <v>22500</v>
      </c>
      <c r="D41" s="129"/>
    </row>
    <row r="42" spans="1:4" ht="12.75">
      <c r="A42" s="126" t="s">
        <v>308</v>
      </c>
      <c r="B42" s="126">
        <v>657240</v>
      </c>
      <c r="C42" s="129">
        <v>22500</v>
      </c>
      <c r="D42" s="129"/>
    </row>
    <row r="43" spans="1:4" ht="12.75">
      <c r="A43" s="126" t="s">
        <v>308</v>
      </c>
      <c r="B43" s="126">
        <v>512521</v>
      </c>
      <c r="C43" s="129">
        <v>22500</v>
      </c>
      <c r="D43" s="129"/>
    </row>
    <row r="44" spans="1:4" ht="12.75">
      <c r="A44" s="126" t="s">
        <v>308</v>
      </c>
      <c r="B44" s="126">
        <v>512522</v>
      </c>
      <c r="C44" s="129">
        <v>22500</v>
      </c>
      <c r="D44" s="129"/>
    </row>
    <row r="45" spans="1:4" ht="12.75">
      <c r="A45" s="126" t="s">
        <v>308</v>
      </c>
      <c r="B45" s="126">
        <v>512523</v>
      </c>
      <c r="C45" s="129">
        <v>22500</v>
      </c>
      <c r="D45" s="129"/>
    </row>
    <row r="46" spans="1:4" ht="12.75">
      <c r="A46" s="126" t="s">
        <v>308</v>
      </c>
      <c r="B46" s="126">
        <v>512524</v>
      </c>
      <c r="C46" s="129">
        <v>22500</v>
      </c>
      <c r="D46" s="129"/>
    </row>
    <row r="47" spans="1:4" ht="12.75">
      <c r="A47" s="126" t="s">
        <v>308</v>
      </c>
      <c r="B47" s="126">
        <v>512525</v>
      </c>
      <c r="C47" s="129">
        <v>22500</v>
      </c>
      <c r="D47" s="129"/>
    </row>
    <row r="48" spans="1:4" ht="12.75">
      <c r="A48" s="126" t="s">
        <v>308</v>
      </c>
      <c r="B48" s="126">
        <v>512526</v>
      </c>
      <c r="C48" s="129">
        <v>22500</v>
      </c>
      <c r="D48" s="129"/>
    </row>
    <row r="49" spans="1:4" ht="12.75">
      <c r="A49" s="126" t="s">
        <v>308</v>
      </c>
      <c r="B49" s="126">
        <v>512527</v>
      </c>
      <c r="C49" s="129">
        <v>22500</v>
      </c>
      <c r="D49" s="129"/>
    </row>
    <row r="50" spans="1:4" ht="12.75">
      <c r="A50" s="126" t="s">
        <v>308</v>
      </c>
      <c r="B50" s="126">
        <v>512528</v>
      </c>
      <c r="C50" s="129">
        <v>12750</v>
      </c>
      <c r="D50" s="129"/>
    </row>
    <row r="51" spans="1:4" ht="12.75">
      <c r="A51" s="126" t="s">
        <v>308</v>
      </c>
      <c r="B51" s="126">
        <v>512529</v>
      </c>
      <c r="C51" s="129">
        <v>12750</v>
      </c>
      <c r="D51" s="129"/>
    </row>
    <row r="52" spans="1:4" ht="12.75">
      <c r="A52" s="126" t="s">
        <v>308</v>
      </c>
      <c r="B52" s="126">
        <v>512530</v>
      </c>
      <c r="C52" s="129">
        <v>12750</v>
      </c>
      <c r="D52" s="129"/>
    </row>
    <row r="53" spans="1:4" ht="12.75">
      <c r="A53" s="126" t="s">
        <v>308</v>
      </c>
      <c r="B53" s="126">
        <v>512531</v>
      </c>
      <c r="C53" s="129">
        <v>12750</v>
      </c>
      <c r="D53" s="129"/>
    </row>
    <row r="54" spans="1:4" ht="12.75">
      <c r="A54" s="126" t="s">
        <v>308</v>
      </c>
      <c r="B54" s="126">
        <v>512532</v>
      </c>
      <c r="C54" s="129">
        <v>12750</v>
      </c>
      <c r="D54" s="129"/>
    </row>
    <row r="55" spans="1:4" ht="12.75">
      <c r="A55" s="126" t="s">
        <v>308</v>
      </c>
      <c r="B55" s="126">
        <v>512533</v>
      </c>
      <c r="C55" s="129">
        <v>12750</v>
      </c>
      <c r="D55" s="129"/>
    </row>
    <row r="56" spans="1:4" ht="12.75">
      <c r="A56" s="126" t="s">
        <v>308</v>
      </c>
      <c r="B56" s="126">
        <v>512534</v>
      </c>
      <c r="C56" s="129">
        <v>12750</v>
      </c>
      <c r="D56" s="129"/>
    </row>
    <row r="57" spans="1:4" ht="12.75">
      <c r="A57" s="126" t="s">
        <v>308</v>
      </c>
      <c r="B57" s="126">
        <v>512535</v>
      </c>
      <c r="C57" s="129">
        <v>12750</v>
      </c>
      <c r="D57" s="129"/>
    </row>
    <row r="58" spans="1:4" ht="12.75">
      <c r="A58" s="126" t="s">
        <v>308</v>
      </c>
      <c r="B58" s="126">
        <v>512536</v>
      </c>
      <c r="C58" s="129">
        <v>12750</v>
      </c>
      <c r="D58" s="129"/>
    </row>
    <row r="59" spans="1:4" ht="12.75">
      <c r="A59" s="126" t="s">
        <v>308</v>
      </c>
      <c r="B59" s="126">
        <v>512537</v>
      </c>
      <c r="C59" s="129">
        <v>12750</v>
      </c>
      <c r="D59" s="129"/>
    </row>
    <row r="60" spans="1:4" ht="12.75">
      <c r="A60" s="126" t="s">
        <v>308</v>
      </c>
      <c r="B60" s="126">
        <v>512538</v>
      </c>
      <c r="C60" s="129">
        <v>12750</v>
      </c>
      <c r="D60" s="129"/>
    </row>
    <row r="61" spans="1:4" ht="12.75">
      <c r="A61" s="126" t="s">
        <v>308</v>
      </c>
      <c r="B61" s="126">
        <v>512539</v>
      </c>
      <c r="C61" s="129">
        <v>12750</v>
      </c>
      <c r="D61" s="129"/>
    </row>
    <row r="62" spans="1:4" ht="12.75">
      <c r="A62" s="126" t="s">
        <v>308</v>
      </c>
      <c r="B62" s="126">
        <v>512540</v>
      </c>
      <c r="C62" s="129">
        <v>12750</v>
      </c>
      <c r="D62" s="129"/>
    </row>
    <row r="63" spans="1:4" ht="12.75">
      <c r="A63" s="126" t="s">
        <v>308</v>
      </c>
      <c r="B63" s="126">
        <v>512541</v>
      </c>
      <c r="C63" s="129">
        <v>12750</v>
      </c>
      <c r="D63" s="129"/>
    </row>
    <row r="64" spans="1:4" ht="12.75">
      <c r="A64" s="126" t="s">
        <v>308</v>
      </c>
      <c r="B64" s="126">
        <v>512542</v>
      </c>
      <c r="C64" s="129">
        <v>12750</v>
      </c>
      <c r="D64" s="129"/>
    </row>
    <row r="65" spans="1:4" ht="12.75">
      <c r="A65" s="126" t="s">
        <v>308</v>
      </c>
      <c r="B65" s="126">
        <v>512543</v>
      </c>
      <c r="C65" s="129">
        <v>12750</v>
      </c>
      <c r="D65" s="129"/>
    </row>
    <row r="66" spans="1:4" ht="12.75">
      <c r="A66" s="126" t="s">
        <v>308</v>
      </c>
      <c r="B66" s="126">
        <v>512544</v>
      </c>
      <c r="C66" s="129">
        <v>12750</v>
      </c>
      <c r="D66" s="129"/>
    </row>
    <row r="67" spans="1:4" ht="12.75">
      <c r="A67" s="126" t="s">
        <v>308</v>
      </c>
      <c r="B67" s="126">
        <v>512545</v>
      </c>
      <c r="C67" s="129">
        <v>12750</v>
      </c>
      <c r="D67" s="129"/>
    </row>
    <row r="68" spans="1:4" ht="12.75">
      <c r="A68" s="126" t="s">
        <v>308</v>
      </c>
      <c r="B68" s="126">
        <v>512546</v>
      </c>
      <c r="C68" s="129">
        <v>12750</v>
      </c>
      <c r="D68" s="129"/>
    </row>
    <row r="69" spans="1:4" ht="12.75">
      <c r="A69" s="126" t="s">
        <v>308</v>
      </c>
      <c r="B69" s="126">
        <v>512547</v>
      </c>
      <c r="C69" s="129">
        <v>12750</v>
      </c>
      <c r="D69" s="129"/>
    </row>
    <row r="70" spans="1:4" ht="12.75">
      <c r="A70" s="126" t="s">
        <v>308</v>
      </c>
      <c r="B70" s="126">
        <v>512548</v>
      </c>
      <c r="C70" s="129">
        <v>12750</v>
      </c>
      <c r="D70" s="129"/>
    </row>
    <row r="71" spans="1:4" ht="12.75">
      <c r="A71" s="126" t="s">
        <v>308</v>
      </c>
      <c r="B71" s="126">
        <v>512549</v>
      </c>
      <c r="C71" s="129">
        <v>12750</v>
      </c>
      <c r="D71" s="129"/>
    </row>
    <row r="72" spans="1:4" ht="12.75">
      <c r="A72" s="126" t="s">
        <v>308</v>
      </c>
      <c r="B72" s="126">
        <v>512550</v>
      </c>
      <c r="C72" s="129">
        <v>12750</v>
      </c>
      <c r="D72" s="129"/>
    </row>
    <row r="73" spans="1:4" ht="12.75">
      <c r="A73" s="126" t="s">
        <v>308</v>
      </c>
      <c r="B73" s="126">
        <v>512551</v>
      </c>
      <c r="C73" s="129">
        <v>12750</v>
      </c>
      <c r="D73" s="129"/>
    </row>
    <row r="74" spans="1:4" ht="12.75">
      <c r="A74" s="126" t="s">
        <v>309</v>
      </c>
      <c r="B74" s="126">
        <v>512553</v>
      </c>
      <c r="C74" s="129">
        <v>19377</v>
      </c>
      <c r="D74" s="129"/>
    </row>
    <row r="75" spans="1:4" ht="12.75">
      <c r="A75" s="126" t="s">
        <v>309</v>
      </c>
      <c r="B75" s="126">
        <v>512534</v>
      </c>
      <c r="C75" s="129">
        <v>49998</v>
      </c>
      <c r="D75" s="129"/>
    </row>
    <row r="76" spans="1:4" ht="12.75">
      <c r="A76" s="126" t="s">
        <v>310</v>
      </c>
      <c r="B76" s="126">
        <v>512555</v>
      </c>
      <c r="C76" s="129">
        <v>4000</v>
      </c>
      <c r="D76" s="129"/>
    </row>
    <row r="77" spans="1:4" ht="12.75">
      <c r="A77" s="126" t="s">
        <v>311</v>
      </c>
      <c r="B77" s="126">
        <v>512556</v>
      </c>
      <c r="C77" s="129">
        <v>2145</v>
      </c>
      <c r="D77" s="129"/>
    </row>
    <row r="78" spans="1:4" ht="12.75">
      <c r="A78" s="126" t="s">
        <v>311</v>
      </c>
      <c r="B78" s="126">
        <v>512557</v>
      </c>
      <c r="C78" s="129">
        <v>135</v>
      </c>
      <c r="D78" s="129"/>
    </row>
    <row r="79" spans="1:4" ht="12.75">
      <c r="A79" s="126" t="s">
        <v>311</v>
      </c>
      <c r="B79" s="126">
        <v>512558</v>
      </c>
      <c r="C79" s="129">
        <v>49998</v>
      </c>
      <c r="D79" s="129"/>
    </row>
    <row r="80" spans="1:4" ht="12.75">
      <c r="A80" s="126" t="s">
        <v>312</v>
      </c>
      <c r="B80" s="126">
        <v>512559</v>
      </c>
      <c r="C80" s="129">
        <v>49998</v>
      </c>
      <c r="D80" s="129"/>
    </row>
    <row r="81" spans="1:4" ht="12.75">
      <c r="A81" s="126" t="s">
        <v>312</v>
      </c>
      <c r="B81" s="126">
        <v>512560</v>
      </c>
      <c r="C81" s="129">
        <v>48048</v>
      </c>
      <c r="D81" s="129"/>
    </row>
    <row r="82" spans="1:4" ht="12.75">
      <c r="A82" s="126" t="s">
        <v>313</v>
      </c>
      <c r="B82" s="126">
        <v>512561</v>
      </c>
      <c r="C82" s="129">
        <v>37752</v>
      </c>
      <c r="D82" s="129"/>
    </row>
    <row r="83" spans="1:4" ht="12.75">
      <c r="A83" s="126" t="s">
        <v>313</v>
      </c>
      <c r="B83" s="126">
        <v>512562</v>
      </c>
      <c r="C83" s="129">
        <v>42306</v>
      </c>
      <c r="D83" s="129"/>
    </row>
    <row r="84" spans="1:4" ht="12.75">
      <c r="A84" s="126" t="s">
        <v>314</v>
      </c>
      <c r="B84" s="126">
        <v>512563</v>
      </c>
      <c r="C84" s="129">
        <v>44616</v>
      </c>
      <c r="D84" s="129"/>
    </row>
    <row r="85" spans="1:4" ht="12.75">
      <c r="A85" s="126" t="s">
        <v>315</v>
      </c>
      <c r="B85" s="126">
        <v>512564</v>
      </c>
      <c r="C85" s="129">
        <v>2348</v>
      </c>
      <c r="D85" s="129"/>
    </row>
    <row r="86" spans="1:4" ht="12.75">
      <c r="A86" s="126" t="s">
        <v>315</v>
      </c>
      <c r="B86" s="126">
        <v>512566</v>
      </c>
      <c r="C86" s="129">
        <v>84350</v>
      </c>
      <c r="D86" s="129"/>
    </row>
    <row r="87" spans="1:4" ht="12.75">
      <c r="A87" s="126" t="s">
        <v>315</v>
      </c>
      <c r="B87" s="126">
        <v>512567</v>
      </c>
      <c r="C87" s="129">
        <v>400000</v>
      </c>
      <c r="D87" s="129"/>
    </row>
    <row r="88" spans="1:4" ht="12.75">
      <c r="A88" s="126" t="s">
        <v>315</v>
      </c>
      <c r="B88" s="126">
        <v>512568</v>
      </c>
      <c r="C88" s="129">
        <v>50000</v>
      </c>
      <c r="D88" s="129"/>
    </row>
    <row r="89" spans="1:4" ht="12.75">
      <c r="A89" s="126" t="s">
        <v>315</v>
      </c>
      <c r="B89" s="126">
        <v>512569</v>
      </c>
      <c r="C89" s="129">
        <v>41184</v>
      </c>
      <c r="D89" s="129"/>
    </row>
    <row r="90" spans="1:4" ht="12.75">
      <c r="A90" s="126" t="s">
        <v>315</v>
      </c>
      <c r="B90" s="126">
        <v>512570</v>
      </c>
      <c r="C90" s="129">
        <v>49998</v>
      </c>
      <c r="D90" s="129"/>
    </row>
    <row r="91" spans="1:4" ht="12.75">
      <c r="A91" s="126" t="s">
        <v>316</v>
      </c>
      <c r="B91" s="126">
        <v>512571</v>
      </c>
      <c r="C91" s="129">
        <v>30900</v>
      </c>
      <c r="D91" s="129"/>
    </row>
    <row r="92" spans="1:4" ht="12.75">
      <c r="A92" s="126" t="s">
        <v>317</v>
      </c>
      <c r="B92" s="126">
        <v>512572</v>
      </c>
      <c r="C92" s="129">
        <v>166000</v>
      </c>
      <c r="D92" s="129"/>
    </row>
    <row r="93" spans="1:4" ht="12.75">
      <c r="A93" s="126" t="s">
        <v>317</v>
      </c>
      <c r="B93" s="126">
        <v>512573</v>
      </c>
      <c r="C93" s="129">
        <v>164780</v>
      </c>
      <c r="D93" s="129"/>
    </row>
    <row r="94" spans="1:4" ht="12.75">
      <c r="A94" s="126" t="s">
        <v>318</v>
      </c>
      <c r="B94" s="126">
        <v>512574</v>
      </c>
      <c r="C94" s="129">
        <v>58880</v>
      </c>
      <c r="D94" s="129"/>
    </row>
    <row r="95" spans="1:4" ht="12.75">
      <c r="A95" s="126" t="s">
        <v>319</v>
      </c>
      <c r="B95" s="126">
        <v>512575</v>
      </c>
      <c r="C95" s="129">
        <v>49998</v>
      </c>
      <c r="D95" s="129"/>
    </row>
    <row r="96" spans="1:4" ht="12.75">
      <c r="A96" s="126" t="s">
        <v>319</v>
      </c>
      <c r="B96" s="126">
        <v>512576</v>
      </c>
      <c r="C96" s="129">
        <v>42306</v>
      </c>
      <c r="D96" s="129"/>
    </row>
    <row r="97" spans="1:4" ht="12.75">
      <c r="A97" s="126" t="s">
        <v>319</v>
      </c>
      <c r="B97" s="126">
        <v>512577</v>
      </c>
      <c r="C97" s="129">
        <v>14400</v>
      </c>
      <c r="D97" s="129"/>
    </row>
    <row r="98" spans="1:4" ht="12.75">
      <c r="A98" s="126" t="s">
        <v>319</v>
      </c>
      <c r="B98" s="126">
        <v>512578</v>
      </c>
      <c r="C98" s="129">
        <v>68213</v>
      </c>
      <c r="D98" s="129"/>
    </row>
    <row r="99" spans="1:4" ht="12.75">
      <c r="A99" s="126" t="s">
        <v>319</v>
      </c>
      <c r="B99" s="126">
        <v>512579</v>
      </c>
      <c r="C99" s="129">
        <v>60606</v>
      </c>
      <c r="D99" s="129"/>
    </row>
    <row r="100" spans="1:4" ht="12.75">
      <c r="A100" s="126" t="s">
        <v>319</v>
      </c>
      <c r="B100" s="126">
        <v>512580</v>
      </c>
      <c r="C100" s="129">
        <v>11000</v>
      </c>
      <c r="D100" s="129"/>
    </row>
    <row r="101" spans="1:4" ht="12.75">
      <c r="A101" s="126" t="s">
        <v>319</v>
      </c>
      <c r="B101" s="126">
        <v>512581</v>
      </c>
      <c r="C101" s="129">
        <v>8800</v>
      </c>
      <c r="D101" s="129"/>
    </row>
    <row r="102" spans="1:4" ht="12.75">
      <c r="A102" s="126" t="s">
        <v>319</v>
      </c>
      <c r="B102" s="126">
        <v>512582</v>
      </c>
      <c r="C102" s="129">
        <v>35000</v>
      </c>
      <c r="D102" s="129"/>
    </row>
    <row r="103" spans="1:4" ht="12.75">
      <c r="A103" s="126" t="s">
        <v>319</v>
      </c>
      <c r="B103" s="126">
        <v>512583</v>
      </c>
      <c r="C103" s="129">
        <v>2000</v>
      </c>
      <c r="D103" s="129"/>
    </row>
    <row r="104" spans="1:4" ht="12.75">
      <c r="A104" s="126" t="s">
        <v>319</v>
      </c>
      <c r="B104" s="126">
        <v>512584</v>
      </c>
      <c r="C104" s="129">
        <v>2000</v>
      </c>
      <c r="D104" s="129"/>
    </row>
    <row r="105" spans="1:4" ht="12.75">
      <c r="A105" s="126" t="s">
        <v>319</v>
      </c>
      <c r="B105" s="126">
        <v>512585</v>
      </c>
      <c r="C105" s="129">
        <v>2000</v>
      </c>
      <c r="D105" s="129"/>
    </row>
    <row r="106" spans="1:4" ht="12.75">
      <c r="A106" s="126" t="s">
        <v>319</v>
      </c>
      <c r="B106" s="126">
        <v>512586</v>
      </c>
      <c r="C106" s="129">
        <v>2000</v>
      </c>
      <c r="D106" s="129"/>
    </row>
    <row r="107" spans="1:4" ht="12.75">
      <c r="A107" s="126" t="s">
        <v>319</v>
      </c>
      <c r="B107" s="126">
        <v>512587</v>
      </c>
      <c r="C107" s="129">
        <v>2000</v>
      </c>
      <c r="D107" s="129"/>
    </row>
    <row r="108" spans="1:4" ht="12.75">
      <c r="A108" s="126" t="s">
        <v>319</v>
      </c>
      <c r="B108" s="126">
        <v>512588</v>
      </c>
      <c r="C108" s="129">
        <v>2000</v>
      </c>
      <c r="D108" s="129"/>
    </row>
    <row r="109" spans="1:4" ht="12.75">
      <c r="A109" s="126" t="s">
        <v>319</v>
      </c>
      <c r="B109" s="126">
        <v>512589</v>
      </c>
      <c r="C109" s="129">
        <v>2000</v>
      </c>
      <c r="D109" s="129"/>
    </row>
    <row r="110" spans="1:4" ht="12.75">
      <c r="A110" s="126" t="s">
        <v>319</v>
      </c>
      <c r="B110" s="126">
        <v>512590</v>
      </c>
      <c r="C110" s="129">
        <v>2000</v>
      </c>
      <c r="D110" s="129"/>
    </row>
    <row r="111" spans="1:4" ht="12.75">
      <c r="A111" s="126" t="s">
        <v>319</v>
      </c>
      <c r="B111" s="126">
        <v>512591</v>
      </c>
      <c r="C111" s="129">
        <v>2000</v>
      </c>
      <c r="D111" s="129"/>
    </row>
    <row r="112" spans="1:4" ht="12.75">
      <c r="A112" s="126" t="s">
        <v>319</v>
      </c>
      <c r="B112" s="126">
        <v>512592</v>
      </c>
      <c r="C112" s="129">
        <v>2000</v>
      </c>
      <c r="D112" s="129"/>
    </row>
    <row r="113" spans="1:4" ht="12.75">
      <c r="A113" s="126" t="s">
        <v>319</v>
      </c>
      <c r="B113" s="126">
        <v>512594</v>
      </c>
      <c r="C113" s="129">
        <v>2000</v>
      </c>
      <c r="D113" s="129"/>
    </row>
    <row r="114" spans="1:4" ht="12.75">
      <c r="A114" s="126" t="s">
        <v>319</v>
      </c>
      <c r="B114" s="126">
        <v>512595</v>
      </c>
      <c r="C114" s="129">
        <v>2000</v>
      </c>
      <c r="D114" s="129"/>
    </row>
    <row r="115" spans="1:4" ht="12.75">
      <c r="A115" s="126" t="s">
        <v>319</v>
      </c>
      <c r="B115" s="126">
        <v>512596</v>
      </c>
      <c r="C115" s="129">
        <v>2000</v>
      </c>
      <c r="D115" s="129"/>
    </row>
    <row r="116" spans="1:4" ht="12.75">
      <c r="A116" s="126" t="s">
        <v>319</v>
      </c>
      <c r="B116" s="126">
        <v>512597</v>
      </c>
      <c r="C116" s="129">
        <v>2000</v>
      </c>
      <c r="D116" s="129"/>
    </row>
    <row r="117" spans="1:4" ht="12.75">
      <c r="A117" s="126" t="s">
        <v>319</v>
      </c>
      <c r="B117" s="126">
        <v>512598</v>
      </c>
      <c r="C117" s="129">
        <v>2000</v>
      </c>
      <c r="D117" s="129"/>
    </row>
    <row r="118" spans="1:4" ht="12.75">
      <c r="A118" s="126" t="s">
        <v>319</v>
      </c>
      <c r="B118" s="126">
        <v>512599</v>
      </c>
      <c r="C118" s="129">
        <v>2000</v>
      </c>
      <c r="D118" s="129"/>
    </row>
    <row r="119" spans="1:4" ht="12.75">
      <c r="A119" s="126" t="s">
        <v>319</v>
      </c>
      <c r="B119" s="126">
        <v>512600</v>
      </c>
      <c r="C119" s="129">
        <v>2000</v>
      </c>
      <c r="D119" s="129"/>
    </row>
    <row r="120" spans="1:4" ht="12.75">
      <c r="A120" s="126" t="s">
        <v>319</v>
      </c>
      <c r="B120" s="126">
        <v>512601</v>
      </c>
      <c r="C120" s="129">
        <v>2000</v>
      </c>
      <c r="D120" s="129"/>
    </row>
    <row r="121" spans="1:4" ht="12.75">
      <c r="A121" s="126" t="s">
        <v>319</v>
      </c>
      <c r="B121" s="126">
        <v>512602</v>
      </c>
      <c r="C121" s="129">
        <v>2000</v>
      </c>
      <c r="D121" s="129"/>
    </row>
    <row r="122" spans="1:4" ht="12.75">
      <c r="A122" s="126" t="s">
        <v>319</v>
      </c>
      <c r="B122" s="126">
        <v>512603</v>
      </c>
      <c r="C122" s="129">
        <v>2000</v>
      </c>
      <c r="D122" s="129"/>
    </row>
    <row r="123" spans="1:4" ht="12.75">
      <c r="A123" s="126" t="s">
        <v>319</v>
      </c>
      <c r="B123" s="126">
        <v>512604</v>
      </c>
      <c r="C123" s="129">
        <v>2000</v>
      </c>
      <c r="D123" s="129"/>
    </row>
    <row r="124" spans="1:4" ht="12.75">
      <c r="A124" s="126" t="s">
        <v>319</v>
      </c>
      <c r="B124" s="126">
        <v>512605</v>
      </c>
      <c r="C124" s="129">
        <v>2000</v>
      </c>
      <c r="D124" s="129"/>
    </row>
    <row r="125" spans="1:4" ht="12.75">
      <c r="A125" s="126" t="s">
        <v>319</v>
      </c>
      <c r="B125" s="126">
        <v>512606</v>
      </c>
      <c r="C125" s="129">
        <v>2000</v>
      </c>
      <c r="D125" s="129"/>
    </row>
    <row r="126" spans="1:4" ht="12.75">
      <c r="A126" s="126" t="s">
        <v>319</v>
      </c>
      <c r="B126" s="126">
        <v>512607</v>
      </c>
      <c r="C126" s="129">
        <v>2000</v>
      </c>
      <c r="D126" s="129"/>
    </row>
    <row r="127" spans="1:4" ht="12.75">
      <c r="A127" s="126" t="s">
        <v>319</v>
      </c>
      <c r="B127" s="126">
        <v>512608</v>
      </c>
      <c r="C127" s="129">
        <v>2000</v>
      </c>
      <c r="D127" s="129"/>
    </row>
    <row r="128" spans="1:4" ht="12.75">
      <c r="A128" s="126" t="s">
        <v>319</v>
      </c>
      <c r="B128" s="126">
        <v>512609</v>
      </c>
      <c r="C128" s="129">
        <v>2000</v>
      </c>
      <c r="D128" s="129"/>
    </row>
    <row r="129" spans="1:4" ht="12.75">
      <c r="A129" s="126" t="s">
        <v>319</v>
      </c>
      <c r="B129" s="126">
        <v>512610</v>
      </c>
      <c r="C129" s="129">
        <v>2000</v>
      </c>
      <c r="D129" s="129"/>
    </row>
    <row r="130" spans="1:4" ht="12.75">
      <c r="A130" s="126" t="s">
        <v>319</v>
      </c>
      <c r="B130" s="126">
        <v>512611</v>
      </c>
      <c r="C130" s="129">
        <v>2000</v>
      </c>
      <c r="D130" s="129"/>
    </row>
    <row r="131" spans="1:4" ht="12.75">
      <c r="A131" s="126" t="s">
        <v>319</v>
      </c>
      <c r="B131" s="126">
        <v>512612</v>
      </c>
      <c r="C131" s="129">
        <v>2000</v>
      </c>
      <c r="D131" s="129"/>
    </row>
    <row r="132" spans="1:4" ht="12.75">
      <c r="A132" s="126" t="s">
        <v>319</v>
      </c>
      <c r="B132" s="126">
        <v>512613</v>
      </c>
      <c r="C132" s="129">
        <v>2000</v>
      </c>
      <c r="D132" s="129"/>
    </row>
    <row r="133" spans="1:4" ht="12.75">
      <c r="A133" s="126" t="s">
        <v>319</v>
      </c>
      <c r="B133" s="126">
        <v>512614</v>
      </c>
      <c r="C133" s="129">
        <v>2000</v>
      </c>
      <c r="D133" s="129"/>
    </row>
    <row r="134" spans="1:4" ht="12.75">
      <c r="A134" s="126" t="s">
        <v>319</v>
      </c>
      <c r="B134" s="126">
        <v>512615</v>
      </c>
      <c r="C134" s="129">
        <v>2000</v>
      </c>
      <c r="D134" s="129"/>
    </row>
    <row r="135" spans="1:4" ht="12.75">
      <c r="A135" s="126" t="s">
        <v>319</v>
      </c>
      <c r="B135" s="126">
        <v>512616</v>
      </c>
      <c r="C135" s="129">
        <v>2000</v>
      </c>
      <c r="D135" s="129"/>
    </row>
    <row r="136" spans="1:4" ht="12.75">
      <c r="A136" s="126" t="s">
        <v>319</v>
      </c>
      <c r="B136" s="126">
        <v>512617</v>
      </c>
      <c r="C136" s="129">
        <v>2000</v>
      </c>
      <c r="D136" s="129"/>
    </row>
    <row r="137" spans="1:4" ht="12.75">
      <c r="A137" s="126" t="s">
        <v>319</v>
      </c>
      <c r="B137" s="126">
        <v>512618</v>
      </c>
      <c r="C137" s="129">
        <v>2000</v>
      </c>
      <c r="D137" s="129"/>
    </row>
    <row r="138" spans="1:4" ht="12.75">
      <c r="A138" s="126" t="s">
        <v>319</v>
      </c>
      <c r="B138" s="126">
        <v>512619</v>
      </c>
      <c r="C138" s="129">
        <v>2000</v>
      </c>
      <c r="D138" s="129"/>
    </row>
    <row r="139" spans="1:4" ht="12.75">
      <c r="A139" s="126" t="s">
        <v>319</v>
      </c>
      <c r="B139" s="126">
        <v>512620</v>
      </c>
      <c r="C139" s="129">
        <v>2000</v>
      </c>
      <c r="D139" s="129"/>
    </row>
    <row r="140" spans="1:4" ht="12.75">
      <c r="A140" s="126" t="s">
        <v>319</v>
      </c>
      <c r="B140" s="126">
        <v>512621</v>
      </c>
      <c r="C140" s="129">
        <v>2000</v>
      </c>
      <c r="D140" s="129"/>
    </row>
    <row r="141" spans="1:4" ht="12.75">
      <c r="A141" s="126" t="s">
        <v>319</v>
      </c>
      <c r="B141" s="126">
        <v>512622</v>
      </c>
      <c r="C141" s="129">
        <v>2000</v>
      </c>
      <c r="D141" s="129"/>
    </row>
    <row r="142" spans="1:4" ht="12.75">
      <c r="A142" s="126" t="s">
        <v>319</v>
      </c>
      <c r="B142" s="126">
        <v>512623</v>
      </c>
      <c r="C142" s="129">
        <v>2000</v>
      </c>
      <c r="D142" s="129"/>
    </row>
    <row r="143" spans="1:4" ht="12.75">
      <c r="A143" s="126" t="s">
        <v>319</v>
      </c>
      <c r="B143" s="126">
        <v>512624</v>
      </c>
      <c r="C143" s="129">
        <v>2000</v>
      </c>
      <c r="D143" s="129"/>
    </row>
    <row r="144" spans="1:4" ht="12.75">
      <c r="A144" s="126" t="s">
        <v>319</v>
      </c>
      <c r="B144" s="126">
        <v>512625</v>
      </c>
      <c r="C144" s="129">
        <v>2000</v>
      </c>
      <c r="D144" s="129"/>
    </row>
    <row r="145" spans="1:4" ht="12.75">
      <c r="A145" s="126" t="s">
        <v>319</v>
      </c>
      <c r="B145" s="126">
        <v>512626</v>
      </c>
      <c r="C145" s="129">
        <v>2000</v>
      </c>
      <c r="D145" s="129"/>
    </row>
    <row r="146" spans="1:4" ht="12.75">
      <c r="A146" s="126" t="s">
        <v>319</v>
      </c>
      <c r="B146" s="126">
        <v>512627</v>
      </c>
      <c r="C146" s="129">
        <v>2000</v>
      </c>
      <c r="D146" s="129"/>
    </row>
    <row r="147" spans="1:4" ht="12.75">
      <c r="A147" s="126" t="s">
        <v>319</v>
      </c>
      <c r="B147" s="126">
        <v>512628</v>
      </c>
      <c r="C147" s="129">
        <v>2000</v>
      </c>
      <c r="D147" s="129"/>
    </row>
    <row r="148" spans="1:4" ht="12.75">
      <c r="A148" s="126" t="s">
        <v>319</v>
      </c>
      <c r="B148" s="126">
        <v>512629</v>
      </c>
      <c r="C148" s="129">
        <v>2000</v>
      </c>
      <c r="D148" s="129"/>
    </row>
    <row r="149" spans="1:4" ht="12.75">
      <c r="A149" s="126" t="s">
        <v>319</v>
      </c>
      <c r="B149" s="126">
        <v>512630</v>
      </c>
      <c r="C149" s="129">
        <v>2000</v>
      </c>
      <c r="D149" s="129"/>
    </row>
    <row r="150" spans="1:4" ht="12.75">
      <c r="A150" s="126" t="s">
        <v>319</v>
      </c>
      <c r="B150" s="126">
        <v>512631</v>
      </c>
      <c r="C150" s="129">
        <v>2000</v>
      </c>
      <c r="D150" s="129"/>
    </row>
    <row r="151" spans="1:4" ht="12.75">
      <c r="A151" s="126" t="s">
        <v>319</v>
      </c>
      <c r="B151" s="126">
        <v>512632</v>
      </c>
      <c r="C151" s="129">
        <v>2000</v>
      </c>
      <c r="D151" s="129"/>
    </row>
    <row r="152" spans="1:4" ht="12.75">
      <c r="A152" s="126" t="s">
        <v>319</v>
      </c>
      <c r="B152" s="126">
        <v>512633</v>
      </c>
      <c r="C152" s="129">
        <v>2000</v>
      </c>
      <c r="D152" s="129"/>
    </row>
    <row r="153" spans="1:4" ht="12.75">
      <c r="A153" s="126" t="s">
        <v>319</v>
      </c>
      <c r="B153" s="126">
        <v>512634</v>
      </c>
      <c r="C153" s="129">
        <v>2000</v>
      </c>
      <c r="D153" s="129"/>
    </row>
    <row r="154" spans="1:4" ht="12.75">
      <c r="A154" s="126" t="s">
        <v>319</v>
      </c>
      <c r="B154" s="126">
        <v>512635</v>
      </c>
      <c r="C154" s="129">
        <v>2000</v>
      </c>
      <c r="D154" s="129"/>
    </row>
    <row r="155" spans="1:4" ht="12.75">
      <c r="A155" s="126" t="s">
        <v>319</v>
      </c>
      <c r="B155" s="126">
        <v>512636</v>
      </c>
      <c r="C155" s="129">
        <v>2000</v>
      </c>
      <c r="D155" s="129"/>
    </row>
    <row r="156" spans="1:4" ht="12.75">
      <c r="A156" s="126" t="s">
        <v>319</v>
      </c>
      <c r="B156" s="126">
        <v>512637</v>
      </c>
      <c r="C156" s="129">
        <v>2000</v>
      </c>
      <c r="D156" s="129"/>
    </row>
    <row r="157" spans="1:4" ht="12.75">
      <c r="A157" s="126" t="s">
        <v>319</v>
      </c>
      <c r="B157" s="126">
        <v>512638</v>
      </c>
      <c r="C157" s="129">
        <v>2000</v>
      </c>
      <c r="D157" s="129"/>
    </row>
    <row r="158" spans="1:4" ht="12.75">
      <c r="A158" s="126" t="s">
        <v>319</v>
      </c>
      <c r="B158" s="126">
        <v>512639</v>
      </c>
      <c r="C158" s="129">
        <v>2000</v>
      </c>
      <c r="D158" s="129"/>
    </row>
    <row r="159" spans="1:4" ht="12.75">
      <c r="A159" s="126" t="s">
        <v>319</v>
      </c>
      <c r="B159" s="126">
        <v>512640</v>
      </c>
      <c r="C159" s="129">
        <v>74003</v>
      </c>
      <c r="D159" s="129"/>
    </row>
    <row r="160" spans="1:4" ht="12.75">
      <c r="A160" s="126" t="s">
        <v>319</v>
      </c>
      <c r="B160" s="126">
        <v>512641</v>
      </c>
      <c r="C160" s="129">
        <v>5600</v>
      </c>
      <c r="D160" s="129"/>
    </row>
    <row r="161" spans="1:4" ht="12.75">
      <c r="A161" s="126" t="s">
        <v>319</v>
      </c>
      <c r="B161" s="126">
        <v>512642</v>
      </c>
      <c r="C161" s="129">
        <v>13206</v>
      </c>
      <c r="D161" s="129"/>
    </row>
    <row r="162" spans="1:4" ht="12.75">
      <c r="A162" s="126" t="s">
        <v>319</v>
      </c>
      <c r="B162" s="126">
        <v>512643</v>
      </c>
      <c r="C162" s="129">
        <v>600</v>
      </c>
      <c r="D162" s="130">
        <f>SUM(C7:C162)</f>
        <v>3687918</v>
      </c>
    </row>
    <row r="163" ht="12.75">
      <c r="D163" s="132">
        <f>D4-D162</f>
        <v>2826712</v>
      </c>
    </row>
    <row r="164" spans="1:4" ht="26.25" customHeight="1">
      <c r="A164" s="197" t="s">
        <v>327</v>
      </c>
      <c r="B164" s="197"/>
      <c r="C164" s="197"/>
      <c r="D164" s="132">
        <v>114003</v>
      </c>
    </row>
    <row r="165" spans="1:4" ht="12.75">
      <c r="A165" s="127" t="s">
        <v>325</v>
      </c>
      <c r="D165" s="132">
        <f>SUM(D163,D164)</f>
        <v>2940715</v>
      </c>
    </row>
  </sheetData>
  <sheetProtection/>
  <mergeCells count="6">
    <mergeCell ref="A2:D2"/>
    <mergeCell ref="A4:C4"/>
    <mergeCell ref="A5:D5"/>
    <mergeCell ref="A3:D3"/>
    <mergeCell ref="A164:C164"/>
    <mergeCell ref="A1:D1"/>
  </mergeCells>
  <printOptions/>
  <pageMargins left="0.7" right="0.7" top="0.5" bottom="0.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J60" sqref="J60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57421875" style="0" bestFit="1" customWidth="1"/>
    <col min="4" max="4" width="10.7109375" style="0" bestFit="1" customWidth="1"/>
    <col min="5" max="5" width="14.28125" style="0" bestFit="1" customWidth="1"/>
    <col min="6" max="6" width="6.140625" style="0" bestFit="1" customWidth="1"/>
    <col min="7" max="7" width="5.8515625" style="0" bestFit="1" customWidth="1"/>
    <col min="8" max="8" width="9.57421875" style="0" bestFit="1" customWidth="1"/>
    <col min="9" max="9" width="7.57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57421875" style="0" bestFit="1" customWidth="1"/>
    <col min="14" max="14" width="9.57421875" style="0" bestFit="1" customWidth="1"/>
    <col min="15" max="15" width="9.2812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294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31.5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7">
        <v>0</v>
      </c>
      <c r="G7" s="17">
        <v>0</v>
      </c>
      <c r="H7" s="12">
        <f>SUM(E7,F7,G7)</f>
        <v>0</v>
      </c>
      <c r="I7" s="116">
        <v>0</v>
      </c>
      <c r="J7" s="17">
        <f>SUM(H7)</f>
        <v>0</v>
      </c>
      <c r="K7" s="9"/>
      <c r="L7" s="17"/>
      <c r="M7" s="9"/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9"/>
      <c r="G8" s="9"/>
      <c r="H8" s="12"/>
      <c r="I8" s="116"/>
      <c r="J8" s="12"/>
      <c r="K8" s="9"/>
      <c r="L8" s="9"/>
      <c r="M8" s="9"/>
      <c r="N8" s="12"/>
      <c r="O8" s="12"/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7">
        <v>0</v>
      </c>
      <c r="G9" s="17">
        <v>0</v>
      </c>
      <c r="H9" s="12">
        <f>SUM(E9,F9,G9)</f>
        <v>0.04846</v>
      </c>
      <c r="I9" s="116"/>
      <c r="J9" s="17">
        <v>0</v>
      </c>
      <c r="K9" s="9">
        <v>70</v>
      </c>
      <c r="L9" s="12">
        <v>0.25</v>
      </c>
      <c r="M9" s="9">
        <v>70</v>
      </c>
      <c r="N9" s="12">
        <f>SUM(J9,L9)</f>
        <v>0.25</v>
      </c>
      <c r="O9" s="12">
        <f>H9-N9</f>
        <v>-0.20154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7">
        <v>0</v>
      </c>
      <c r="G10" s="17">
        <v>0</v>
      </c>
      <c r="H10" s="12">
        <f>SUM(E10,F10,G10)</f>
        <v>0.53504</v>
      </c>
      <c r="I10" s="116">
        <v>36</v>
      </c>
      <c r="J10" s="12">
        <v>0.0465</v>
      </c>
      <c r="K10" s="9">
        <v>8</v>
      </c>
      <c r="L10" s="12">
        <v>0.01</v>
      </c>
      <c r="M10" s="9">
        <v>44</v>
      </c>
      <c r="N10" s="12">
        <f>SUM(J10,L10)</f>
        <v>0.0565</v>
      </c>
      <c r="O10" s="12">
        <f>H10-N10</f>
        <v>0.47853999999999997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7">
        <v>0</v>
      </c>
      <c r="G11" s="17">
        <v>0</v>
      </c>
      <c r="H11" s="12">
        <f>SUM(E11,F11,G11)</f>
        <v>0.0006</v>
      </c>
      <c r="I11" s="116"/>
      <c r="J11" s="12">
        <v>5.32896</v>
      </c>
      <c r="K11" s="9"/>
      <c r="L11" s="12"/>
      <c r="M11" s="9"/>
      <c r="N11" s="12">
        <f>SUM(J11,L11)</f>
        <v>5.32896</v>
      </c>
      <c r="O11" s="12">
        <f>H11-N11</f>
        <v>-5.32836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7"/>
      <c r="G12" s="17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7">
        <v>0</v>
      </c>
      <c r="G13" s="17">
        <v>0</v>
      </c>
      <c r="H13" s="12">
        <f>SUM(E13,F13,G13)</f>
        <v>0</v>
      </c>
      <c r="I13" s="116">
        <v>0</v>
      </c>
      <c r="J13" s="17">
        <v>0</v>
      </c>
      <c r="K13" s="9">
        <v>100</v>
      </c>
      <c r="L13" s="12">
        <v>0</v>
      </c>
      <c r="M13" s="9">
        <v>100</v>
      </c>
      <c r="N13" s="12">
        <f>SUM(J13,L13)</f>
        <v>0</v>
      </c>
      <c r="O13" s="12">
        <f>H13-N13</f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7">
        <v>0</v>
      </c>
      <c r="G14" s="17">
        <v>0</v>
      </c>
      <c r="H14" s="12">
        <f>SUM(E14,F14,G14)</f>
        <v>0.03367</v>
      </c>
      <c r="I14" s="116"/>
      <c r="J14" s="17">
        <v>0</v>
      </c>
      <c r="K14" s="9"/>
      <c r="L14" s="12"/>
      <c r="M14" s="9"/>
      <c r="N14" s="12">
        <f>SUM(J14,L14)</f>
        <v>0</v>
      </c>
      <c r="O14" s="12">
        <f>H14-N14</f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7"/>
      <c r="G15" s="17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7"/>
      <c r="G16" s="17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7">
        <v>0</v>
      </c>
      <c r="G17" s="17">
        <v>0</v>
      </c>
      <c r="H17" s="12">
        <f>SUM(E17,F17,G17)</f>
        <v>0.0994</v>
      </c>
      <c r="I17" s="116">
        <v>25</v>
      </c>
      <c r="J17" s="17">
        <v>0.2</v>
      </c>
      <c r="K17" s="9"/>
      <c r="L17" s="12"/>
      <c r="M17" s="26">
        <v>25</v>
      </c>
      <c r="N17" s="12">
        <f>SUM(J17,L17)</f>
        <v>0.2</v>
      </c>
      <c r="O17" s="12">
        <f>H17-N17</f>
        <v>-0.10060000000000001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7">
        <v>0</v>
      </c>
      <c r="G18" s="17">
        <v>0</v>
      </c>
      <c r="H18" s="12">
        <f>SUM(E18,F18,G18)</f>
        <v>0.00123</v>
      </c>
      <c r="I18" s="116"/>
      <c r="J18" s="17">
        <v>0</v>
      </c>
      <c r="K18" s="9"/>
      <c r="L18" s="12"/>
      <c r="M18" s="9"/>
      <c r="N18" s="12">
        <f>SUM(J18,L18)</f>
        <v>0</v>
      </c>
      <c r="O18" s="12">
        <f>H18-N18</f>
        <v>0.00123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7">
        <v>0</v>
      </c>
      <c r="G19" s="17">
        <v>0</v>
      </c>
      <c r="H19" s="12">
        <f>SUM(E19,F19,G19)</f>
        <v>0.30119</v>
      </c>
      <c r="I19" s="116"/>
      <c r="J19" s="17">
        <v>0</v>
      </c>
      <c r="K19" s="9"/>
      <c r="L19" s="12"/>
      <c r="M19" s="9"/>
      <c r="N19" s="12">
        <f>SUM(J19,L19)</f>
        <v>0</v>
      </c>
      <c r="O19" s="12">
        <f>H19-N19</f>
        <v>0.30119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7"/>
      <c r="G20" s="17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7">
        <v>0</v>
      </c>
      <c r="G21" s="17">
        <v>0</v>
      </c>
      <c r="H21" s="12">
        <f>SUM(E21,F21,G21)</f>
        <v>0</v>
      </c>
      <c r="I21" s="116">
        <v>22</v>
      </c>
      <c r="J21" s="17">
        <v>0</v>
      </c>
      <c r="K21" s="9">
        <v>37</v>
      </c>
      <c r="L21" s="12">
        <v>0</v>
      </c>
      <c r="M21" s="9">
        <v>59</v>
      </c>
      <c r="N21" s="12">
        <f>SUM(J21,L21)</f>
        <v>0</v>
      </c>
      <c r="O21" s="12">
        <f>H21-N21</f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7">
        <v>0</v>
      </c>
      <c r="G22" s="17">
        <v>0</v>
      </c>
      <c r="H22" s="12">
        <f>SUM(E22,F22,G22)</f>
        <v>1.30619</v>
      </c>
      <c r="I22" s="116"/>
      <c r="J22" s="17">
        <v>0</v>
      </c>
      <c r="K22" s="9"/>
      <c r="L22" s="12"/>
      <c r="M22" s="9"/>
      <c r="N22" s="12">
        <f>SUM(J22,L22)</f>
        <v>0</v>
      </c>
      <c r="O22" s="12">
        <f>H22-N22</f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/>
      <c r="F23" s="17"/>
      <c r="G23" s="17"/>
      <c r="H23" s="12"/>
      <c r="I23" s="116"/>
      <c r="J23" s="17"/>
      <c r="K23" s="9"/>
      <c r="L23" s="12"/>
      <c r="M23" s="9"/>
      <c r="N23" s="12"/>
      <c r="O23" s="12"/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7">
        <v>0</v>
      </c>
      <c r="G24" s="17">
        <v>0</v>
      </c>
      <c r="H24" s="12">
        <f>SUM(E24,F24,G24)</f>
        <v>0.27675</v>
      </c>
      <c r="I24" s="116"/>
      <c r="J24" s="17">
        <v>0</v>
      </c>
      <c r="K24" s="9"/>
      <c r="L24" s="12"/>
      <c r="M24" s="9"/>
      <c r="N24" s="12">
        <f>SUM(J24,L24)</f>
        <v>0</v>
      </c>
      <c r="O24" s="12">
        <f>H24-N24</f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/>
      <c r="F25" s="17"/>
      <c r="G25" s="17"/>
      <c r="H25" s="12"/>
      <c r="I25" s="116"/>
      <c r="J25" s="12"/>
      <c r="K25" s="9"/>
      <c r="L25" s="9"/>
      <c r="M25" s="9"/>
      <c r="N25" s="12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7"/>
      <c r="G26" s="17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7">
        <v>0</v>
      </c>
      <c r="G27" s="17">
        <v>0</v>
      </c>
      <c r="H27" s="12">
        <f>SUM(E27,F27,G27)</f>
        <v>0</v>
      </c>
      <c r="I27" s="116">
        <v>0</v>
      </c>
      <c r="J27" s="17">
        <v>0</v>
      </c>
      <c r="K27" s="9">
        <v>1</v>
      </c>
      <c r="L27" s="12">
        <v>1</v>
      </c>
      <c r="M27" s="9">
        <v>1</v>
      </c>
      <c r="N27" s="12">
        <f>SUM(J27,L27)</f>
        <v>1</v>
      </c>
      <c r="O27" s="12">
        <f>H27-N27</f>
        <v>-1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7">
        <v>0</v>
      </c>
      <c r="G28" s="17">
        <v>0</v>
      </c>
      <c r="H28" s="12">
        <f>SUM(E28,F28,G28)</f>
        <v>0.00397</v>
      </c>
      <c r="I28" s="116"/>
      <c r="J28" s="12">
        <v>2.73798</v>
      </c>
      <c r="K28" s="9"/>
      <c r="L28" s="12"/>
      <c r="M28" s="9"/>
      <c r="N28" s="12">
        <f>SUM(J28,L28)</f>
        <v>2.73798</v>
      </c>
      <c r="O28" s="12">
        <f>H28-N28</f>
        <v>-2.73401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/>
      <c r="F29" s="17"/>
      <c r="G29" s="17"/>
      <c r="H29" s="12"/>
      <c r="I29" s="116"/>
      <c r="J29" s="17"/>
      <c r="K29" s="9"/>
      <c r="L29" s="12"/>
      <c r="M29" s="9"/>
      <c r="N29" s="12"/>
      <c r="O29" s="12"/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7">
        <v>0</v>
      </c>
      <c r="G30" s="17">
        <v>0</v>
      </c>
      <c r="H30" s="12">
        <f>SUM(E30,F30,G30)</f>
        <v>1.52</v>
      </c>
      <c r="I30" s="116"/>
      <c r="J30" s="12">
        <v>1.04016</v>
      </c>
      <c r="K30" s="9"/>
      <c r="L30" s="12"/>
      <c r="M30" s="9"/>
      <c r="N30" s="12">
        <f>SUM(J30,L30)</f>
        <v>1.04016</v>
      </c>
      <c r="O30" s="12">
        <f>H30-N30</f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7"/>
      <c r="G31" s="17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7">
        <v>0</v>
      </c>
      <c r="G32" s="17">
        <v>0</v>
      </c>
      <c r="H32" s="12">
        <f>SUM(E32,F32,G32)</f>
        <v>0</v>
      </c>
      <c r="I32" s="116"/>
      <c r="J32" s="17">
        <v>0</v>
      </c>
      <c r="K32" s="9"/>
      <c r="L32" s="12"/>
      <c r="M32" s="9"/>
      <c r="N32" s="12">
        <f>SUM(J32,L32)</f>
        <v>0</v>
      </c>
      <c r="O32" s="12">
        <f>H32-N32</f>
        <v>0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7">
        <v>0</v>
      </c>
      <c r="G33" s="17">
        <v>0</v>
      </c>
      <c r="H33" s="12">
        <f>SUM(E33,F33,G33)</f>
        <v>0.19927</v>
      </c>
      <c r="I33" s="116"/>
      <c r="J33" s="17">
        <v>0</v>
      </c>
      <c r="K33" s="9"/>
      <c r="L33" s="12"/>
      <c r="M33" s="9"/>
      <c r="N33" s="12">
        <f>SUM(J33,L33)</f>
        <v>0</v>
      </c>
      <c r="O33" s="12">
        <f>H33-N33</f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/>
      <c r="F34" s="17"/>
      <c r="G34" s="17"/>
      <c r="H34" s="12"/>
      <c r="I34" s="116"/>
      <c r="J34" s="17"/>
      <c r="K34" s="9"/>
      <c r="L34" s="12"/>
      <c r="M34" s="9"/>
      <c r="N34" s="12"/>
      <c r="O34" s="12"/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7">
        <v>0</v>
      </c>
      <c r="G35" s="17">
        <v>0</v>
      </c>
      <c r="H35" s="12">
        <f>SUM(E35,F35,G35)</f>
        <v>0.00205</v>
      </c>
      <c r="I35" s="116"/>
      <c r="J35" s="12">
        <v>3.30528</v>
      </c>
      <c r="K35" s="9"/>
      <c r="L35" s="12"/>
      <c r="M35" s="9"/>
      <c r="N35" s="12">
        <f>SUM(J35,L35)</f>
        <v>3.30528</v>
      </c>
      <c r="O35" s="12">
        <f>H35-N35</f>
        <v>-3.30323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7">
        <v>0</v>
      </c>
      <c r="G36" s="17">
        <v>0</v>
      </c>
      <c r="H36" s="12">
        <f>SUM(E36,F36,G36)</f>
        <v>0</v>
      </c>
      <c r="I36" s="116"/>
      <c r="J36" s="17">
        <v>0</v>
      </c>
      <c r="K36" s="9"/>
      <c r="L36" s="12"/>
      <c r="M36" s="9"/>
      <c r="N36" s="12">
        <f>SUM(J36,L36)</f>
        <v>0</v>
      </c>
      <c r="O36" s="12">
        <f>H36-N36</f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7"/>
      <c r="G37" s="17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7"/>
      <c r="G38" s="17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7">
        <v>0</v>
      </c>
      <c r="G39" s="17">
        <v>0</v>
      </c>
      <c r="H39" s="12">
        <f>SUM(E39,F39,G39)</f>
        <v>0.00111</v>
      </c>
      <c r="I39" s="116"/>
      <c r="J39" s="12">
        <v>0.50702</v>
      </c>
      <c r="K39" s="9"/>
      <c r="L39" s="12">
        <v>0.06187</v>
      </c>
      <c r="M39" s="9"/>
      <c r="N39" s="12">
        <f>SUM(J39,L39)</f>
        <v>0.56889</v>
      </c>
      <c r="O39" s="12">
        <f>H39-N39</f>
        <v>-0.56778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7">
        <v>0</v>
      </c>
      <c r="G40" s="17">
        <v>0</v>
      </c>
      <c r="H40" s="12">
        <f>SUM(E40,F40,G40)</f>
        <v>0.01767</v>
      </c>
      <c r="I40" s="116"/>
      <c r="J40" s="12">
        <v>0.23268</v>
      </c>
      <c r="K40" s="9"/>
      <c r="L40" s="12"/>
      <c r="M40" s="9"/>
      <c r="N40" s="12">
        <f>SUM(J40,L40)</f>
        <v>0.23268</v>
      </c>
      <c r="O40" s="12">
        <f>H40-N40</f>
        <v>-0.21501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7">
        <v>0</v>
      </c>
      <c r="G41" s="17">
        <v>0</v>
      </c>
      <c r="H41" s="12">
        <f>SUM(E41,F41,G41)</f>
        <v>0</v>
      </c>
      <c r="I41" s="116"/>
      <c r="J41" s="17">
        <v>0</v>
      </c>
      <c r="K41" s="9"/>
      <c r="L41" s="12"/>
      <c r="M41" s="9"/>
      <c r="N41" s="12">
        <f>SUM(J41,L41)</f>
        <v>0</v>
      </c>
      <c r="O41" s="12">
        <f>H41-N41</f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7">
        <v>0</v>
      </c>
      <c r="G42" s="17">
        <v>0</v>
      </c>
      <c r="H42" s="12">
        <f>SUM(E42,F42,G42)</f>
        <v>9.29056</v>
      </c>
      <c r="I42" s="116"/>
      <c r="J42" s="12">
        <v>3.79579</v>
      </c>
      <c r="K42" s="9"/>
      <c r="L42" s="12">
        <v>1.70704</v>
      </c>
      <c r="M42" s="9"/>
      <c r="N42" s="12">
        <f>SUM(J42,L42)</f>
        <v>5.50283</v>
      </c>
      <c r="O42" s="12">
        <f>H42-N42</f>
        <v>3.787729999999999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/>
      <c r="F43" s="17"/>
      <c r="G43" s="17"/>
      <c r="H43" s="12"/>
      <c r="I43" s="116"/>
      <c r="J43" s="12"/>
      <c r="K43" s="9"/>
      <c r="L43" s="9"/>
      <c r="M43" s="9"/>
      <c r="N43" s="12"/>
      <c r="O43" s="12"/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7">
        <v>0</v>
      </c>
      <c r="G44" s="17">
        <v>0</v>
      </c>
      <c r="H44" s="12">
        <f>SUM(E44,F44,G44)</f>
        <v>0</v>
      </c>
      <c r="I44" s="116"/>
      <c r="J44" s="17">
        <v>0</v>
      </c>
      <c r="K44" s="9"/>
      <c r="L44" s="12"/>
      <c r="M44" s="9"/>
      <c r="N44" s="12">
        <f>SUM(J44,L44)</f>
        <v>0</v>
      </c>
      <c r="O44" s="12">
        <f>H44-N44</f>
        <v>0</v>
      </c>
      <c r="P44" s="59"/>
      <c r="Q44" s="2"/>
      <c r="R44" s="2"/>
    </row>
    <row r="45" spans="1:18" ht="15.75" customHeight="1">
      <c r="A45" s="7" t="s">
        <v>85</v>
      </c>
      <c r="B45" s="8" t="s">
        <v>231</v>
      </c>
      <c r="C45" s="9">
        <v>14</v>
      </c>
      <c r="D45" s="17">
        <v>55.44</v>
      </c>
      <c r="E45" s="18">
        <v>0</v>
      </c>
      <c r="F45" s="17">
        <v>0</v>
      </c>
      <c r="G45" s="17">
        <v>0</v>
      </c>
      <c r="H45" s="12">
        <f>SUM(E45,F45,G45)</f>
        <v>0</v>
      </c>
      <c r="I45" s="116"/>
      <c r="J45" s="17">
        <v>0</v>
      </c>
      <c r="K45" s="9"/>
      <c r="L45" s="12"/>
      <c r="M45" s="9"/>
      <c r="N45" s="12">
        <f>SUM(J45,L45)</f>
        <v>0</v>
      </c>
      <c r="O45" s="12">
        <f>H45-N45</f>
        <v>0</v>
      </c>
      <c r="P45" s="60"/>
      <c r="Q45" s="2"/>
      <c r="R45" s="2"/>
    </row>
    <row r="46" spans="1:18" ht="15.75">
      <c r="A46" s="7" t="s">
        <v>86</v>
      </c>
      <c r="B46" s="8" t="s">
        <v>232</v>
      </c>
      <c r="C46" s="9">
        <v>42</v>
      </c>
      <c r="D46" s="17">
        <v>20.16</v>
      </c>
      <c r="E46" s="18">
        <v>0</v>
      </c>
      <c r="F46" s="17">
        <v>0</v>
      </c>
      <c r="G46" s="17">
        <v>0</v>
      </c>
      <c r="H46" s="12">
        <f>SUM(E46,F46,G46)</f>
        <v>0</v>
      </c>
      <c r="I46" s="116"/>
      <c r="J46" s="17">
        <v>0</v>
      </c>
      <c r="K46" s="9"/>
      <c r="L46" s="12"/>
      <c r="M46" s="9"/>
      <c r="N46" s="12">
        <f>SUM(J46,L46)</f>
        <v>0</v>
      </c>
      <c r="O46" s="12">
        <f>H46-N46</f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7">
        <v>0</v>
      </c>
      <c r="G47" s="17">
        <v>0</v>
      </c>
      <c r="H47" s="12">
        <f>SUM(E47,F47,G47)</f>
        <v>0</v>
      </c>
      <c r="I47" s="116"/>
      <c r="J47" s="17">
        <v>0</v>
      </c>
      <c r="K47" s="9"/>
      <c r="L47" s="12"/>
      <c r="M47" s="9"/>
      <c r="N47" s="12">
        <f>SUM(J47,L47)</f>
        <v>0</v>
      </c>
      <c r="O47" s="12">
        <f>H47-N47</f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/>
      <c r="F48" s="17"/>
      <c r="G48" s="17"/>
      <c r="H48" s="12"/>
      <c r="I48" s="116"/>
      <c r="J48" s="17"/>
      <c r="K48" s="9"/>
      <c r="L48" s="12"/>
      <c r="M48" s="9"/>
      <c r="N48" s="12"/>
      <c r="O48" s="12"/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/>
      <c r="F49" s="17"/>
      <c r="G49" s="17"/>
      <c r="H49" s="12"/>
      <c r="I49" s="116"/>
      <c r="J49" s="12"/>
      <c r="K49" s="9"/>
      <c r="L49" s="9"/>
      <c r="M49" s="9"/>
      <c r="N49" s="12"/>
      <c r="O49" s="12"/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7">
        <v>0</v>
      </c>
      <c r="G50" s="17">
        <v>0</v>
      </c>
      <c r="H50" s="12">
        <f>SUM(E50,F50,G50)</f>
        <v>0.10218</v>
      </c>
      <c r="I50" s="116">
        <v>14</v>
      </c>
      <c r="J50" s="12">
        <v>1.88156</v>
      </c>
      <c r="K50" s="9"/>
      <c r="L50" s="12"/>
      <c r="M50" s="9">
        <v>14</v>
      </c>
      <c r="N50" s="12">
        <f>SUM(J50,L50)</f>
        <v>1.88156</v>
      </c>
      <c r="O50" s="12">
        <f>H50-N50</f>
        <v>-1.77938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7"/>
      <c r="G51" s="17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7">
        <v>0</v>
      </c>
      <c r="G52" s="17">
        <v>0</v>
      </c>
      <c r="H52" s="12">
        <f>SUM(E52,F52,G52)</f>
        <v>0.00031</v>
      </c>
      <c r="I52" s="116"/>
      <c r="J52" s="17">
        <v>0</v>
      </c>
      <c r="K52" s="9"/>
      <c r="L52" s="12"/>
      <c r="M52" s="9"/>
      <c r="N52" s="12">
        <f>SUM(J52,L52)</f>
        <v>0</v>
      </c>
      <c r="O52" s="12">
        <f>H52-N52</f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7"/>
      <c r="G53" s="17"/>
      <c r="H53" s="12">
        <f>SUM(E53,F53,G53)</f>
        <v>0</v>
      </c>
      <c r="I53" s="116"/>
      <c r="J53" s="17">
        <v>0</v>
      </c>
      <c r="K53" s="9"/>
      <c r="L53" s="12"/>
      <c r="M53" s="9"/>
      <c r="N53" s="12">
        <f>SUM(J53,L53)</f>
        <v>0</v>
      </c>
      <c r="O53" s="12">
        <f>H53-N53</f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/>
      <c r="F54" s="17"/>
      <c r="G54" s="17"/>
      <c r="H54" s="12"/>
      <c r="I54" s="116"/>
      <c r="J54" s="17"/>
      <c r="K54" s="9"/>
      <c r="L54" s="9"/>
      <c r="M54" s="9"/>
      <c r="N54" s="12"/>
      <c r="O54" s="12"/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/>
      <c r="F55" s="17"/>
      <c r="G55" s="17"/>
      <c r="H55" s="12">
        <f>SUM(E55,F55,G55)</f>
        <v>0</v>
      </c>
      <c r="I55" s="116"/>
      <c r="J55" s="17">
        <v>0</v>
      </c>
      <c r="K55" s="9"/>
      <c r="L55" s="9"/>
      <c r="M55" s="9"/>
      <c r="N55" s="12">
        <f>SUM(J55,L55)</f>
        <v>0</v>
      </c>
      <c r="O55" s="12">
        <f>H55-N55</f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7">
        <v>0</v>
      </c>
      <c r="G56" s="17">
        <v>0</v>
      </c>
      <c r="H56" s="12">
        <f>SUM(E56,F56,G56)</f>
        <v>0.00035</v>
      </c>
      <c r="I56" s="116"/>
      <c r="J56" s="17">
        <v>0</v>
      </c>
      <c r="K56" s="9"/>
      <c r="L56" s="12"/>
      <c r="M56" s="9"/>
      <c r="N56" s="12">
        <f>SUM(J56,L56)</f>
        <v>0</v>
      </c>
      <c r="O56" s="12">
        <f>H56-N56</f>
        <v>0.00035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/>
      <c r="F57" s="17"/>
      <c r="G57" s="17"/>
      <c r="H57" s="12"/>
      <c r="I57" s="116"/>
      <c r="J57" s="17"/>
      <c r="K57" s="9"/>
      <c r="L57" s="12"/>
      <c r="M57" s="9"/>
      <c r="N57" s="12"/>
      <c r="O57" s="12"/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/>
      <c r="F58" s="17"/>
      <c r="G58" s="17"/>
      <c r="H58" s="12"/>
      <c r="I58" s="116"/>
      <c r="J58" s="17"/>
      <c r="K58" s="9"/>
      <c r="L58" s="12"/>
      <c r="M58" s="9"/>
      <c r="N58" s="12"/>
      <c r="O58" s="12"/>
      <c r="P58" s="19"/>
      <c r="Q58" s="61"/>
      <c r="R58" s="98"/>
      <c r="S58" s="98"/>
    </row>
    <row r="59" spans="1:19" ht="15.75">
      <c r="A59" s="3" t="s">
        <v>287</v>
      </c>
      <c r="B59" s="6" t="s">
        <v>286</v>
      </c>
      <c r="C59" s="9"/>
      <c r="D59" s="17"/>
      <c r="E59" s="62"/>
      <c r="F59" s="17"/>
      <c r="G59" s="17"/>
      <c r="H59" s="12">
        <v>9.4122</v>
      </c>
      <c r="I59" s="116"/>
      <c r="J59" s="17"/>
      <c r="K59" s="9"/>
      <c r="L59" s="12"/>
      <c r="M59" s="9"/>
      <c r="N59" s="12"/>
      <c r="O59" s="12"/>
      <c r="P59" s="19"/>
      <c r="Q59" s="61"/>
      <c r="R59" s="98"/>
      <c r="S59" s="98"/>
    </row>
    <row r="60" spans="1:18" ht="15.75">
      <c r="A60" s="7"/>
      <c r="B60" s="4" t="s">
        <v>91</v>
      </c>
      <c r="C60" s="9"/>
      <c r="D60" s="13">
        <f>SUM(D7:D58)</f>
        <v>388.192</v>
      </c>
      <c r="E60" s="13">
        <f>SUM(E9:E56)</f>
        <v>13.739999999999998</v>
      </c>
      <c r="F60" s="16">
        <f>SUM(F7:F56)</f>
        <v>0</v>
      </c>
      <c r="G60" s="16">
        <f>SUM(G7:G56)</f>
        <v>0</v>
      </c>
      <c r="H60" s="13">
        <f>SUM(H7:H59)</f>
        <v>23.1522</v>
      </c>
      <c r="I60" s="117"/>
      <c r="J60" s="13">
        <f>SUM(J7:J56)</f>
        <v>19.07593</v>
      </c>
      <c r="K60" s="9"/>
      <c r="L60" s="13">
        <f>SUM(L9:L56)</f>
        <v>3.0289099999999998</v>
      </c>
      <c r="M60" s="9"/>
      <c r="N60" s="13">
        <f>SUM(N7:N56)</f>
        <v>22.10484</v>
      </c>
      <c r="O60" s="13">
        <f>H60-N60</f>
        <v>1.0473600000000012</v>
      </c>
      <c r="P60" s="9"/>
      <c r="Q60" s="61"/>
      <c r="R60" s="30"/>
    </row>
    <row r="61" s="65" customFormat="1" ht="12.75">
      <c r="A61" s="102"/>
    </row>
    <row r="64" ht="12.75">
      <c r="G64" s="23"/>
    </row>
    <row r="65" spans="13:15" ht="12.75" customHeight="1">
      <c r="M65" s="201" t="s">
        <v>101</v>
      </c>
      <c r="N65" s="201"/>
      <c r="O65" s="201"/>
    </row>
    <row r="66" spans="13:15" ht="26.25" customHeight="1">
      <c r="M66" s="201"/>
      <c r="N66" s="201"/>
      <c r="O66" s="201"/>
    </row>
    <row r="77" ht="12.75">
      <c r="B77" s="103"/>
    </row>
    <row r="78" ht="12.75">
      <c r="B78" s="23"/>
    </row>
    <row r="85" ht="12.75">
      <c r="B85" s="23"/>
    </row>
    <row r="86" ht="12.75">
      <c r="B86" s="99"/>
    </row>
    <row r="87" ht="12.75">
      <c r="B87" s="23"/>
    </row>
    <row r="88" ht="12.75">
      <c r="B88" s="23"/>
    </row>
    <row r="89" ht="12.75">
      <c r="B89" s="23"/>
    </row>
  </sheetData>
  <sheetProtection/>
  <mergeCells count="11">
    <mergeCell ref="M3:N3"/>
    <mergeCell ref="P3:P4"/>
    <mergeCell ref="M65:O66"/>
    <mergeCell ref="A1:P1"/>
    <mergeCell ref="C2:L2"/>
    <mergeCell ref="M2:P2"/>
    <mergeCell ref="A3:B5"/>
    <mergeCell ref="C3:D3"/>
    <mergeCell ref="F3:G3"/>
    <mergeCell ref="I3:J3"/>
    <mergeCell ref="K3:L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9">
      <selection activeCell="K13" sqref="K13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57421875" style="0" bestFit="1" customWidth="1"/>
    <col min="4" max="4" width="10.7109375" style="0" bestFit="1" customWidth="1"/>
    <col min="5" max="5" width="14.28125" style="0" bestFit="1" customWidth="1"/>
    <col min="6" max="6" width="6.140625" style="0" bestFit="1" customWidth="1"/>
    <col min="7" max="7" width="5.8515625" style="0" bestFit="1" customWidth="1"/>
    <col min="8" max="8" width="9.57421875" style="0" bestFit="1" customWidth="1"/>
    <col min="9" max="9" width="7.57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57421875" style="0" bestFit="1" customWidth="1"/>
    <col min="14" max="14" width="9.57421875" style="0" bestFit="1" customWidth="1"/>
    <col min="15" max="15" width="9.2812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294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31.5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7">
        <v>0</v>
      </c>
      <c r="G7" s="17">
        <v>0</v>
      </c>
      <c r="H7" s="12">
        <f>SUM(E7,F7,G7)</f>
        <v>0</v>
      </c>
      <c r="I7" s="116">
        <v>0</v>
      </c>
      <c r="J7" s="17">
        <f>SUM(H7)</f>
        <v>0</v>
      </c>
      <c r="K7" s="9"/>
      <c r="L7" s="17"/>
      <c r="M7" s="9"/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9"/>
      <c r="G8" s="9"/>
      <c r="H8" s="12"/>
      <c r="I8" s="116"/>
      <c r="J8" s="12"/>
      <c r="K8" s="9"/>
      <c r="L8" s="9"/>
      <c r="M8" s="9"/>
      <c r="N8" s="12"/>
      <c r="O8" s="12"/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7">
        <v>0</v>
      </c>
      <c r="G9" s="17">
        <v>0</v>
      </c>
      <c r="H9" s="12">
        <f>SUM(E9,F9,G9)</f>
        <v>0.04846</v>
      </c>
      <c r="I9" s="116"/>
      <c r="J9" s="17">
        <v>0</v>
      </c>
      <c r="K9" s="9"/>
      <c r="L9" s="12"/>
      <c r="M9" s="9"/>
      <c r="N9" s="12">
        <f>SUM(J9,L9)</f>
        <v>0</v>
      </c>
      <c r="O9" s="12">
        <f>H9-N9</f>
        <v>0.04846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7">
        <v>0</v>
      </c>
      <c r="G10" s="17">
        <v>0</v>
      </c>
      <c r="H10" s="12">
        <f>SUM(E10,F10,G10)</f>
        <v>0.53504</v>
      </c>
      <c r="I10" s="116">
        <v>36</v>
      </c>
      <c r="J10" s="12">
        <v>0.0465</v>
      </c>
      <c r="K10" s="9">
        <v>8</v>
      </c>
      <c r="L10" s="12">
        <v>0.01</v>
      </c>
      <c r="M10" s="9">
        <v>44</v>
      </c>
      <c r="N10" s="12">
        <f>SUM(J10,L10)</f>
        <v>0.0565</v>
      </c>
      <c r="O10" s="12">
        <f>H10-N10</f>
        <v>0.47853999999999997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7">
        <v>0</v>
      </c>
      <c r="G11" s="17">
        <v>0</v>
      </c>
      <c r="H11" s="12">
        <f>SUM(E11,F11,G11)</f>
        <v>0.0006</v>
      </c>
      <c r="I11" s="116"/>
      <c r="J11" s="12">
        <v>5.32896</v>
      </c>
      <c r="K11" s="9"/>
      <c r="L11" s="12"/>
      <c r="M11" s="9"/>
      <c r="N11" s="12">
        <f>SUM(J11,L11)</f>
        <v>5.32896</v>
      </c>
      <c r="O11" s="12">
        <f>H11-N11</f>
        <v>-5.32836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7"/>
      <c r="G12" s="17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7">
        <v>0</v>
      </c>
      <c r="G13" s="17">
        <v>0</v>
      </c>
      <c r="H13" s="12">
        <f>SUM(E13,F13,G13)</f>
        <v>0</v>
      </c>
      <c r="I13" s="116">
        <v>0</v>
      </c>
      <c r="J13" s="17">
        <v>0</v>
      </c>
      <c r="K13" s="9">
        <v>100</v>
      </c>
      <c r="L13" s="12">
        <v>0</v>
      </c>
      <c r="M13" s="9">
        <v>100</v>
      </c>
      <c r="N13" s="12">
        <f>SUM(J13,L13)</f>
        <v>0</v>
      </c>
      <c r="O13" s="12">
        <f>H13-N13</f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7">
        <v>0</v>
      </c>
      <c r="G14" s="17">
        <v>0</v>
      </c>
      <c r="H14" s="12">
        <f>SUM(E14,F14,G14)</f>
        <v>0.03367</v>
      </c>
      <c r="I14" s="116"/>
      <c r="J14" s="17">
        <v>0</v>
      </c>
      <c r="K14" s="9"/>
      <c r="L14" s="12"/>
      <c r="M14" s="9"/>
      <c r="N14" s="12">
        <f>SUM(J14,L14)</f>
        <v>0</v>
      </c>
      <c r="O14" s="12">
        <f>H14-N14</f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7"/>
      <c r="G15" s="17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7"/>
      <c r="G16" s="17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7">
        <v>0</v>
      </c>
      <c r="G17" s="17">
        <v>0</v>
      </c>
      <c r="H17" s="12">
        <f>SUM(E17,F17,G17)</f>
        <v>0.0994</v>
      </c>
      <c r="I17" s="116">
        <v>25</v>
      </c>
      <c r="J17" s="17">
        <v>0.2</v>
      </c>
      <c r="K17" s="9"/>
      <c r="L17" s="12"/>
      <c r="M17" s="26">
        <v>25</v>
      </c>
      <c r="N17" s="12">
        <f>SUM(J17,L17)</f>
        <v>0.2</v>
      </c>
      <c r="O17" s="12">
        <f>H17-N17</f>
        <v>-0.10060000000000001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7">
        <v>0</v>
      </c>
      <c r="G18" s="17">
        <v>0</v>
      </c>
      <c r="H18" s="12">
        <f>SUM(E18,F18,G18)</f>
        <v>0.00123</v>
      </c>
      <c r="I18" s="116"/>
      <c r="J18" s="17">
        <v>0</v>
      </c>
      <c r="K18" s="9"/>
      <c r="L18" s="12"/>
      <c r="M18" s="9"/>
      <c r="N18" s="12">
        <f>SUM(J18,L18)</f>
        <v>0</v>
      </c>
      <c r="O18" s="12">
        <f>H18-N18</f>
        <v>0.00123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7">
        <v>0</v>
      </c>
      <c r="G19" s="17">
        <v>0</v>
      </c>
      <c r="H19" s="12">
        <f>SUM(E19,F19,G19)</f>
        <v>0.30119</v>
      </c>
      <c r="I19" s="116"/>
      <c r="J19" s="17">
        <v>0</v>
      </c>
      <c r="K19" s="9"/>
      <c r="L19" s="12"/>
      <c r="M19" s="9"/>
      <c r="N19" s="12">
        <f>SUM(J19,L19)</f>
        <v>0</v>
      </c>
      <c r="O19" s="12">
        <f>H19-N19</f>
        <v>0.30119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7"/>
      <c r="G20" s="17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7">
        <v>0</v>
      </c>
      <c r="G21" s="17">
        <v>0</v>
      </c>
      <c r="H21" s="12">
        <f>SUM(E21,F21,G21)</f>
        <v>0</v>
      </c>
      <c r="I21" s="116">
        <v>52</v>
      </c>
      <c r="J21" s="17">
        <v>0</v>
      </c>
      <c r="K21" s="9"/>
      <c r="L21" s="12"/>
      <c r="M21" s="9">
        <v>22</v>
      </c>
      <c r="N21" s="12">
        <f>SUM(J21,L21)</f>
        <v>0</v>
      </c>
      <c r="O21" s="12">
        <f>H21-N21</f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7">
        <v>0</v>
      </c>
      <c r="G22" s="17">
        <v>0</v>
      </c>
      <c r="H22" s="12">
        <f>SUM(E22,F22,G22)</f>
        <v>1.30619</v>
      </c>
      <c r="I22" s="116"/>
      <c r="J22" s="17">
        <v>0</v>
      </c>
      <c r="K22" s="9"/>
      <c r="L22" s="12"/>
      <c r="M22" s="9"/>
      <c r="N22" s="12">
        <f>SUM(J22,L22)</f>
        <v>0</v>
      </c>
      <c r="O22" s="12">
        <f>H22-N22</f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/>
      <c r="F23" s="17"/>
      <c r="G23" s="17"/>
      <c r="H23" s="12"/>
      <c r="I23" s="116"/>
      <c r="J23" s="17"/>
      <c r="K23" s="9"/>
      <c r="L23" s="12"/>
      <c r="M23" s="9"/>
      <c r="N23" s="12"/>
      <c r="O23" s="12"/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7">
        <v>0</v>
      </c>
      <c r="G24" s="17">
        <v>0</v>
      </c>
      <c r="H24" s="12">
        <f>SUM(E24,F24,G24)</f>
        <v>0.27675</v>
      </c>
      <c r="I24" s="116"/>
      <c r="J24" s="17">
        <v>0</v>
      </c>
      <c r="K24" s="9"/>
      <c r="L24" s="12"/>
      <c r="M24" s="9"/>
      <c r="N24" s="12">
        <f>SUM(J24,L24)</f>
        <v>0</v>
      </c>
      <c r="O24" s="12">
        <f>H24-N24</f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/>
      <c r="F25" s="17"/>
      <c r="G25" s="17"/>
      <c r="H25" s="12"/>
      <c r="I25" s="116"/>
      <c r="J25" s="12"/>
      <c r="K25" s="9"/>
      <c r="L25" s="9"/>
      <c r="M25" s="9"/>
      <c r="N25" s="12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7"/>
      <c r="G26" s="17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7">
        <v>0</v>
      </c>
      <c r="G27" s="17">
        <v>0</v>
      </c>
      <c r="H27" s="12">
        <f>SUM(E27,F27,G27)</f>
        <v>0</v>
      </c>
      <c r="I27" s="116"/>
      <c r="J27" s="17">
        <v>0</v>
      </c>
      <c r="K27" s="9"/>
      <c r="L27" s="12"/>
      <c r="M27" s="9"/>
      <c r="N27" s="12">
        <f>SUM(J27,L27)</f>
        <v>0</v>
      </c>
      <c r="O27" s="12">
        <f>H27-N27</f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7">
        <v>0</v>
      </c>
      <c r="G28" s="17">
        <v>0</v>
      </c>
      <c r="H28" s="12">
        <f>SUM(E28,F28,G28)</f>
        <v>0.00397</v>
      </c>
      <c r="I28" s="116"/>
      <c r="J28" s="12">
        <v>2.73798</v>
      </c>
      <c r="K28" s="9"/>
      <c r="L28" s="12"/>
      <c r="M28" s="9"/>
      <c r="N28" s="12">
        <f>SUM(J28,L28)</f>
        <v>2.73798</v>
      </c>
      <c r="O28" s="12">
        <f>H28-N28</f>
        <v>-2.73401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/>
      <c r="F29" s="17"/>
      <c r="G29" s="17"/>
      <c r="H29" s="12"/>
      <c r="I29" s="116"/>
      <c r="J29" s="17"/>
      <c r="K29" s="9"/>
      <c r="L29" s="12"/>
      <c r="M29" s="9"/>
      <c r="N29" s="12"/>
      <c r="O29" s="12"/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7">
        <v>0</v>
      </c>
      <c r="G30" s="17">
        <v>0</v>
      </c>
      <c r="H30" s="12">
        <f>SUM(E30,F30,G30)</f>
        <v>1.52</v>
      </c>
      <c r="I30" s="116"/>
      <c r="J30" s="12">
        <v>1.04016</v>
      </c>
      <c r="K30" s="9"/>
      <c r="L30" s="12"/>
      <c r="M30" s="9"/>
      <c r="N30" s="12">
        <f>SUM(J30,L30)</f>
        <v>1.04016</v>
      </c>
      <c r="O30" s="12">
        <f>H30-N30</f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7"/>
      <c r="G31" s="17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7">
        <v>0</v>
      </c>
      <c r="G32" s="17">
        <v>0</v>
      </c>
      <c r="H32" s="12">
        <f>SUM(E32,F32,G32)</f>
        <v>0</v>
      </c>
      <c r="I32" s="116"/>
      <c r="J32" s="17">
        <v>0</v>
      </c>
      <c r="K32" s="9"/>
      <c r="L32" s="12"/>
      <c r="M32" s="9"/>
      <c r="N32" s="12">
        <f>SUM(J32,L32)</f>
        <v>0</v>
      </c>
      <c r="O32" s="12">
        <f>H32-N32</f>
        <v>0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7">
        <v>0</v>
      </c>
      <c r="G33" s="17">
        <v>0</v>
      </c>
      <c r="H33" s="12">
        <f>SUM(E33,F33,G33)</f>
        <v>0.19927</v>
      </c>
      <c r="I33" s="116"/>
      <c r="J33" s="17">
        <v>0</v>
      </c>
      <c r="K33" s="9"/>
      <c r="L33" s="12"/>
      <c r="M33" s="9"/>
      <c r="N33" s="12">
        <f>SUM(J33,L33)</f>
        <v>0</v>
      </c>
      <c r="O33" s="12">
        <f>H33-N33</f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/>
      <c r="F34" s="17"/>
      <c r="G34" s="17"/>
      <c r="H34" s="12"/>
      <c r="I34" s="116"/>
      <c r="J34" s="17"/>
      <c r="K34" s="9"/>
      <c r="L34" s="12"/>
      <c r="M34" s="9"/>
      <c r="N34" s="12"/>
      <c r="O34" s="12"/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7">
        <v>0</v>
      </c>
      <c r="G35" s="17">
        <v>0</v>
      </c>
      <c r="H35" s="12">
        <f>SUM(E35,F35,G35)</f>
        <v>0.00205</v>
      </c>
      <c r="I35" s="116"/>
      <c r="J35" s="12">
        <v>3.30528</v>
      </c>
      <c r="K35" s="9"/>
      <c r="L35" s="12"/>
      <c r="M35" s="9"/>
      <c r="N35" s="12">
        <f>SUM(J35,L35)</f>
        <v>3.30528</v>
      </c>
      <c r="O35" s="12">
        <f>H35-N35</f>
        <v>-3.30323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7">
        <v>0</v>
      </c>
      <c r="G36" s="17">
        <v>0</v>
      </c>
      <c r="H36" s="12">
        <f>SUM(E36,F36,G36)</f>
        <v>0</v>
      </c>
      <c r="I36" s="116"/>
      <c r="J36" s="17">
        <v>0</v>
      </c>
      <c r="K36" s="9"/>
      <c r="L36" s="12"/>
      <c r="M36" s="9"/>
      <c r="N36" s="12">
        <f>SUM(J36,L36)</f>
        <v>0</v>
      </c>
      <c r="O36" s="12">
        <f>H36-N36</f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7"/>
      <c r="G37" s="17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7"/>
      <c r="G38" s="17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7">
        <v>0</v>
      </c>
      <c r="G39" s="17">
        <v>0</v>
      </c>
      <c r="H39" s="12">
        <f>SUM(E39,F39,G39)</f>
        <v>0.00111</v>
      </c>
      <c r="I39" s="116"/>
      <c r="J39" s="12">
        <v>0.50702</v>
      </c>
      <c r="K39" s="9"/>
      <c r="L39" s="12">
        <v>0.01437</v>
      </c>
      <c r="M39" s="9"/>
      <c r="N39" s="12">
        <f>SUM(J39,L39)</f>
        <v>0.52139</v>
      </c>
      <c r="O39" s="12">
        <f>H39-N39</f>
        <v>-0.52028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7">
        <v>0</v>
      </c>
      <c r="G40" s="17">
        <v>0</v>
      </c>
      <c r="H40" s="12">
        <f>SUM(E40,F40,G40)</f>
        <v>0.01767</v>
      </c>
      <c r="I40" s="116"/>
      <c r="J40" s="12">
        <v>0.23268</v>
      </c>
      <c r="K40" s="9"/>
      <c r="L40" s="12"/>
      <c r="M40" s="9"/>
      <c r="N40" s="12">
        <f>SUM(J40,L40)</f>
        <v>0.23268</v>
      </c>
      <c r="O40" s="12">
        <f>H40-N40</f>
        <v>-0.21501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7">
        <v>0</v>
      </c>
      <c r="G41" s="17">
        <v>0</v>
      </c>
      <c r="H41" s="12">
        <f>SUM(E41,F41,G41)</f>
        <v>0</v>
      </c>
      <c r="I41" s="116"/>
      <c r="J41" s="17">
        <v>0</v>
      </c>
      <c r="K41" s="9"/>
      <c r="L41" s="12"/>
      <c r="M41" s="9"/>
      <c r="N41" s="12">
        <f>SUM(J41,L41)</f>
        <v>0</v>
      </c>
      <c r="O41" s="12">
        <f>H41-N41</f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7">
        <v>0</v>
      </c>
      <c r="G42" s="17">
        <v>0</v>
      </c>
      <c r="H42" s="12">
        <f>SUM(E42,F42,G42)</f>
        <v>9.29056</v>
      </c>
      <c r="I42" s="116"/>
      <c r="J42" s="12">
        <v>3.79579</v>
      </c>
      <c r="K42" s="9"/>
      <c r="L42" s="12">
        <v>0.76552</v>
      </c>
      <c r="M42" s="9"/>
      <c r="N42" s="12">
        <f>SUM(J42,L42)</f>
        <v>4.561310000000001</v>
      </c>
      <c r="O42" s="12">
        <f>H42-N42</f>
        <v>4.729249999999999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/>
      <c r="F43" s="17"/>
      <c r="G43" s="17"/>
      <c r="H43" s="12"/>
      <c r="I43" s="116"/>
      <c r="J43" s="12"/>
      <c r="K43" s="9"/>
      <c r="L43" s="9"/>
      <c r="M43" s="9"/>
      <c r="N43" s="12"/>
      <c r="O43" s="12"/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7">
        <v>0</v>
      </c>
      <c r="G44" s="17">
        <v>0</v>
      </c>
      <c r="H44" s="12">
        <f>SUM(E44,F44,G44)</f>
        <v>0</v>
      </c>
      <c r="I44" s="116"/>
      <c r="J44" s="17">
        <v>0</v>
      </c>
      <c r="K44" s="9"/>
      <c r="L44" s="12"/>
      <c r="M44" s="9"/>
      <c r="N44" s="12">
        <f>SUM(J44,L44)</f>
        <v>0</v>
      </c>
      <c r="O44" s="12">
        <f>H44-N44</f>
        <v>0</v>
      </c>
      <c r="P44" s="59"/>
      <c r="Q44" s="2"/>
      <c r="R44" s="2"/>
    </row>
    <row r="45" spans="1:18" ht="15.75" customHeight="1">
      <c r="A45" s="7" t="s">
        <v>85</v>
      </c>
      <c r="B45" s="8" t="s">
        <v>231</v>
      </c>
      <c r="C45" s="9">
        <v>14</v>
      </c>
      <c r="D45" s="17">
        <v>55.44</v>
      </c>
      <c r="E45" s="18">
        <v>0</v>
      </c>
      <c r="F45" s="17">
        <v>0</v>
      </c>
      <c r="G45" s="17">
        <v>0</v>
      </c>
      <c r="H45" s="12">
        <f>SUM(E45,F45,G45)</f>
        <v>0</v>
      </c>
      <c r="I45" s="116"/>
      <c r="J45" s="17">
        <v>0</v>
      </c>
      <c r="K45" s="9"/>
      <c r="L45" s="12"/>
      <c r="M45" s="9"/>
      <c r="N45" s="12">
        <f>SUM(J45,L45)</f>
        <v>0</v>
      </c>
      <c r="O45" s="12">
        <f>H45-N45</f>
        <v>0</v>
      </c>
      <c r="P45" s="60"/>
      <c r="Q45" s="2"/>
      <c r="R45" s="2"/>
    </row>
    <row r="46" spans="1:18" ht="15.75">
      <c r="A46" s="7" t="s">
        <v>86</v>
      </c>
      <c r="B46" s="8" t="s">
        <v>232</v>
      </c>
      <c r="C46" s="9">
        <v>42</v>
      </c>
      <c r="D46" s="17">
        <v>20.16</v>
      </c>
      <c r="E46" s="18">
        <v>0</v>
      </c>
      <c r="F46" s="17">
        <v>0</v>
      </c>
      <c r="G46" s="17">
        <v>0</v>
      </c>
      <c r="H46" s="12">
        <f>SUM(E46,F46,G46)</f>
        <v>0</v>
      </c>
      <c r="I46" s="116"/>
      <c r="J46" s="17">
        <v>0</v>
      </c>
      <c r="K46" s="9"/>
      <c r="L46" s="12"/>
      <c r="M46" s="9"/>
      <c r="N46" s="12">
        <f>SUM(J46,L46)</f>
        <v>0</v>
      </c>
      <c r="O46" s="12">
        <f>H46-N46</f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7">
        <v>0</v>
      </c>
      <c r="G47" s="17">
        <v>0</v>
      </c>
      <c r="H47" s="12">
        <f>SUM(E47,F47,G47)</f>
        <v>0</v>
      </c>
      <c r="I47" s="116"/>
      <c r="J47" s="17">
        <v>0</v>
      </c>
      <c r="K47" s="9"/>
      <c r="L47" s="12"/>
      <c r="M47" s="9"/>
      <c r="N47" s="12">
        <f>SUM(J47,L47)</f>
        <v>0</v>
      </c>
      <c r="O47" s="12">
        <f>H47-N47</f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/>
      <c r="F48" s="17"/>
      <c r="G48" s="17"/>
      <c r="H48" s="12"/>
      <c r="I48" s="116"/>
      <c r="J48" s="17"/>
      <c r="K48" s="9"/>
      <c r="L48" s="12"/>
      <c r="M48" s="9"/>
      <c r="N48" s="12"/>
      <c r="O48" s="12"/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/>
      <c r="F49" s="17"/>
      <c r="G49" s="17"/>
      <c r="H49" s="12"/>
      <c r="I49" s="116"/>
      <c r="J49" s="12"/>
      <c r="K49" s="9"/>
      <c r="L49" s="9"/>
      <c r="M49" s="9"/>
      <c r="N49" s="12"/>
      <c r="O49" s="12"/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7">
        <v>0</v>
      </c>
      <c r="G50" s="17">
        <v>0</v>
      </c>
      <c r="H50" s="12">
        <f>SUM(E50,F50,G50)</f>
        <v>0.10218</v>
      </c>
      <c r="I50" s="116">
        <v>14</v>
      </c>
      <c r="J50" s="12">
        <v>1.88156</v>
      </c>
      <c r="K50" s="9"/>
      <c r="L50" s="12"/>
      <c r="M50" s="9">
        <v>14</v>
      </c>
      <c r="N50" s="12">
        <f>SUM(J50,L50)</f>
        <v>1.88156</v>
      </c>
      <c r="O50" s="12">
        <f>H50-N50</f>
        <v>-1.77938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7"/>
      <c r="G51" s="17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7">
        <v>0</v>
      </c>
      <c r="G52" s="17">
        <v>0</v>
      </c>
      <c r="H52" s="12">
        <f>SUM(E52,F52,G52)</f>
        <v>0.00031</v>
      </c>
      <c r="I52" s="116"/>
      <c r="J52" s="17">
        <v>0</v>
      </c>
      <c r="K52" s="9"/>
      <c r="L52" s="12"/>
      <c r="M52" s="9"/>
      <c r="N52" s="12">
        <f>SUM(J52,L52)</f>
        <v>0</v>
      </c>
      <c r="O52" s="12">
        <f>H52-N52</f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7"/>
      <c r="G53" s="17"/>
      <c r="H53" s="12">
        <f>SUM(E53,F53,G53)</f>
        <v>0</v>
      </c>
      <c r="I53" s="116"/>
      <c r="J53" s="17">
        <v>0</v>
      </c>
      <c r="K53" s="9"/>
      <c r="L53" s="12"/>
      <c r="M53" s="9"/>
      <c r="N53" s="12">
        <f>SUM(J53,L53)</f>
        <v>0</v>
      </c>
      <c r="O53" s="12">
        <f>H53-N53</f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/>
      <c r="F54" s="17"/>
      <c r="G54" s="17"/>
      <c r="H54" s="12"/>
      <c r="I54" s="116"/>
      <c r="J54" s="17"/>
      <c r="K54" s="9"/>
      <c r="L54" s="9"/>
      <c r="M54" s="9"/>
      <c r="N54" s="12"/>
      <c r="O54" s="12"/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/>
      <c r="F55" s="17"/>
      <c r="G55" s="17"/>
      <c r="H55" s="12">
        <f>SUM(E55,F55,G55)</f>
        <v>0</v>
      </c>
      <c r="I55" s="116"/>
      <c r="J55" s="17">
        <v>0</v>
      </c>
      <c r="K55" s="9"/>
      <c r="L55" s="9"/>
      <c r="M55" s="9"/>
      <c r="N55" s="12">
        <f>SUM(J55,L55)</f>
        <v>0</v>
      </c>
      <c r="O55" s="12">
        <f>H55-N55</f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7">
        <v>0</v>
      </c>
      <c r="G56" s="17">
        <v>0</v>
      </c>
      <c r="H56" s="12">
        <f>SUM(E56,F56,G56)</f>
        <v>0.00035</v>
      </c>
      <c r="I56" s="116"/>
      <c r="J56" s="17">
        <v>0</v>
      </c>
      <c r="K56" s="9"/>
      <c r="L56" s="12"/>
      <c r="M56" s="9"/>
      <c r="N56" s="12">
        <f>SUM(J56,L56)</f>
        <v>0</v>
      </c>
      <c r="O56" s="12">
        <f>H56-N56</f>
        <v>0.00035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/>
      <c r="F57" s="17"/>
      <c r="G57" s="17"/>
      <c r="H57" s="12"/>
      <c r="I57" s="116"/>
      <c r="J57" s="17"/>
      <c r="K57" s="9"/>
      <c r="L57" s="12"/>
      <c r="M57" s="9"/>
      <c r="N57" s="12"/>
      <c r="O57" s="12"/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/>
      <c r="F58" s="17"/>
      <c r="G58" s="17"/>
      <c r="H58" s="12"/>
      <c r="I58" s="116"/>
      <c r="J58" s="17"/>
      <c r="K58" s="9"/>
      <c r="L58" s="12"/>
      <c r="M58" s="9"/>
      <c r="N58" s="12"/>
      <c r="O58" s="12"/>
      <c r="P58" s="19"/>
      <c r="Q58" s="61"/>
      <c r="R58" s="98"/>
      <c r="S58" s="98"/>
    </row>
    <row r="59" spans="1:19" ht="15.75">
      <c r="A59" s="3" t="s">
        <v>287</v>
      </c>
      <c r="B59" s="6" t="s">
        <v>286</v>
      </c>
      <c r="C59" s="9"/>
      <c r="D59" s="17"/>
      <c r="E59" s="62"/>
      <c r="F59" s="17"/>
      <c r="G59" s="17"/>
      <c r="H59" s="12">
        <v>9.4122</v>
      </c>
      <c r="I59" s="116"/>
      <c r="J59" s="17"/>
      <c r="K59" s="9"/>
      <c r="L59" s="12"/>
      <c r="M59" s="9"/>
      <c r="N59" s="12"/>
      <c r="O59" s="12"/>
      <c r="P59" s="19"/>
      <c r="Q59" s="61"/>
      <c r="R59" s="98"/>
      <c r="S59" s="98"/>
    </row>
    <row r="60" spans="1:18" ht="15.75">
      <c r="A60" s="7"/>
      <c r="B60" s="4" t="s">
        <v>91</v>
      </c>
      <c r="C60" s="9"/>
      <c r="D60" s="13">
        <f>SUM(D7:D58)</f>
        <v>388.192</v>
      </c>
      <c r="E60" s="13">
        <f>SUM(E9:E56)</f>
        <v>13.739999999999998</v>
      </c>
      <c r="F60" s="16">
        <f>SUM(F7:F56)</f>
        <v>0</v>
      </c>
      <c r="G60" s="16">
        <f>SUM(G7:G56)</f>
        <v>0</v>
      </c>
      <c r="H60" s="13">
        <f>SUM(H7:H59)</f>
        <v>23.1522</v>
      </c>
      <c r="I60" s="117"/>
      <c r="J60" s="13">
        <f>SUM(J7:J56)</f>
        <v>19.07593</v>
      </c>
      <c r="K60" s="9"/>
      <c r="L60" s="13">
        <f>SUM(L9:L56)</f>
        <v>0.78989</v>
      </c>
      <c r="M60" s="9"/>
      <c r="N60" s="13">
        <f>SUM(N7:N56)</f>
        <v>19.86582</v>
      </c>
      <c r="O60" s="13">
        <f>H60-N60</f>
        <v>3.286380000000001</v>
      </c>
      <c r="P60" s="9"/>
      <c r="Q60" s="61"/>
      <c r="R60" s="30"/>
    </row>
    <row r="61" s="65" customFormat="1" ht="12.75">
      <c r="A61" s="102"/>
    </row>
    <row r="64" ht="12.75">
      <c r="G64" s="23"/>
    </row>
    <row r="65" spans="13:15" ht="12.75" customHeight="1">
      <c r="M65" s="201" t="s">
        <v>101</v>
      </c>
      <c r="N65" s="201"/>
      <c r="O65" s="201"/>
    </row>
    <row r="66" spans="13:15" ht="26.25" customHeight="1">
      <c r="M66" s="201"/>
      <c r="N66" s="201"/>
      <c r="O66" s="201"/>
    </row>
    <row r="77" ht="12.75">
      <c r="B77" s="103"/>
    </row>
    <row r="78" ht="12.75">
      <c r="B78" s="23"/>
    </row>
    <row r="85" ht="12.75">
      <c r="B85" s="23"/>
    </row>
    <row r="86" ht="12.75">
      <c r="B86" s="99"/>
    </row>
    <row r="87" ht="12.75">
      <c r="B87" s="23"/>
    </row>
    <row r="88" ht="12.75">
      <c r="B88" s="23"/>
    </row>
    <row r="89" ht="12.75">
      <c r="B89" s="23"/>
    </row>
  </sheetData>
  <sheetProtection/>
  <mergeCells count="11">
    <mergeCell ref="C3:D3"/>
    <mergeCell ref="M3:N3"/>
    <mergeCell ref="F3:G3"/>
    <mergeCell ref="I3:J3"/>
    <mergeCell ref="A1:P1"/>
    <mergeCell ref="M65:O66"/>
    <mergeCell ref="A3:B5"/>
    <mergeCell ref="K3:L3"/>
    <mergeCell ref="M2:P2"/>
    <mergeCell ref="C2:L2"/>
    <mergeCell ref="P3:P4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7">
      <selection activeCell="I7" sqref="I7"/>
    </sheetView>
  </sheetViews>
  <sheetFormatPr defaultColWidth="9.140625" defaultRowHeight="12.75"/>
  <cols>
    <col min="1" max="1" width="7.7109375" style="47" bestFit="1" customWidth="1"/>
    <col min="2" max="2" width="15.8515625" style="47" bestFit="1" customWidth="1"/>
    <col min="3" max="3" width="19.8515625" style="47" customWidth="1"/>
    <col min="4" max="4" width="18.28125" style="47" customWidth="1"/>
    <col min="5" max="5" width="26.8515625" style="47" customWidth="1"/>
    <col min="6" max="16384" width="9.140625" style="47" customWidth="1"/>
  </cols>
  <sheetData>
    <row r="1" spans="1:5" ht="30.75" customHeight="1">
      <c r="A1" s="238" t="s">
        <v>293</v>
      </c>
      <c r="B1" s="238"/>
      <c r="C1" s="238"/>
      <c r="D1" s="238"/>
      <c r="E1" s="238"/>
    </row>
    <row r="2" spans="1:5" ht="55.5" customHeight="1">
      <c r="A2" s="239" t="s">
        <v>292</v>
      </c>
      <c r="B2" s="240"/>
      <c r="C2" s="240"/>
      <c r="D2" s="240"/>
      <c r="E2" s="240"/>
    </row>
    <row r="3" spans="1:12" ht="34.5" customHeight="1">
      <c r="A3" s="107" t="s">
        <v>122</v>
      </c>
      <c r="B3" s="107" t="s">
        <v>218</v>
      </c>
      <c r="C3" s="107" t="s">
        <v>289</v>
      </c>
      <c r="D3" s="107" t="s">
        <v>290</v>
      </c>
      <c r="E3" s="107" t="s">
        <v>126</v>
      </c>
      <c r="F3" s="49"/>
      <c r="G3" s="49"/>
      <c r="H3" s="49"/>
      <c r="I3" s="49"/>
      <c r="J3" s="49"/>
      <c r="K3" s="49"/>
      <c r="L3" s="49"/>
    </row>
    <row r="4" spans="1:5" ht="49.5" customHeight="1">
      <c r="A4" s="118">
        <v>1</v>
      </c>
      <c r="B4" s="120" t="s">
        <v>112</v>
      </c>
      <c r="C4" s="121">
        <v>245888.3</v>
      </c>
      <c r="D4" s="121">
        <v>296693</v>
      </c>
      <c r="E4" s="121">
        <f>SUM(C4:D4)</f>
        <v>542581.3</v>
      </c>
    </row>
    <row r="5" spans="1:5" ht="49.5" customHeight="1">
      <c r="A5" s="118">
        <v>2</v>
      </c>
      <c r="B5" s="122" t="s">
        <v>113</v>
      </c>
      <c r="C5" s="121">
        <v>21167.6</v>
      </c>
      <c r="D5" s="121">
        <v>9294</v>
      </c>
      <c r="E5" s="121">
        <f>SUM(C5:D5)</f>
        <v>30461.6</v>
      </c>
    </row>
    <row r="6" spans="1:5" ht="49.5" customHeight="1">
      <c r="A6" s="118">
        <v>3</v>
      </c>
      <c r="B6" s="122" t="s">
        <v>291</v>
      </c>
      <c r="C6" s="121">
        <v>5054500</v>
      </c>
      <c r="D6" s="121">
        <v>119976</v>
      </c>
      <c r="E6" s="121">
        <f>SUM(C6:D6)</f>
        <v>5174476</v>
      </c>
    </row>
    <row r="7" spans="1:5" ht="49.5" customHeight="1">
      <c r="A7" s="241" t="s">
        <v>111</v>
      </c>
      <c r="B7" s="242"/>
      <c r="C7" s="123">
        <f>SUM(C4:C6)</f>
        <v>5321555.9</v>
      </c>
      <c r="D7" s="123">
        <f>SUM(D4:D6)</f>
        <v>425963</v>
      </c>
      <c r="E7" s="123">
        <f>SUM(E4:E6)</f>
        <v>5747518.9</v>
      </c>
    </row>
    <row r="8" spans="1:5" ht="18.75">
      <c r="A8" s="119"/>
      <c r="B8" s="119"/>
      <c r="C8" s="119"/>
      <c r="D8" s="119"/>
      <c r="E8" s="119"/>
    </row>
    <row r="11" spans="4:5" ht="12.75">
      <c r="D11" s="243" t="s">
        <v>127</v>
      </c>
      <c r="E11" s="244"/>
    </row>
    <row r="12" spans="4:5" ht="12.75">
      <c r="D12" s="244"/>
      <c r="E12" s="244"/>
    </row>
    <row r="13" spans="4:5" ht="12.75">
      <c r="D13" s="244"/>
      <c r="E13" s="244"/>
    </row>
  </sheetData>
  <sheetProtection/>
  <mergeCells count="4">
    <mergeCell ref="A7:B7"/>
    <mergeCell ref="A2:E2"/>
    <mergeCell ref="A1:E1"/>
    <mergeCell ref="D11:E13"/>
  </mergeCells>
  <printOptions/>
  <pageMargins left="0.5" right="0.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0">
      <selection activeCell="M22" sqref="M22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57421875" style="0" bestFit="1" customWidth="1"/>
    <col min="4" max="4" width="10.7109375" style="0" bestFit="1" customWidth="1"/>
    <col min="5" max="5" width="14.28125" style="0" bestFit="1" customWidth="1"/>
    <col min="6" max="6" width="6.140625" style="0" bestFit="1" customWidth="1"/>
    <col min="7" max="7" width="5.8515625" style="0" bestFit="1" customWidth="1"/>
    <col min="8" max="8" width="9.57421875" style="0" bestFit="1" customWidth="1"/>
    <col min="9" max="9" width="7.57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57421875" style="0" bestFit="1" customWidth="1"/>
    <col min="14" max="14" width="9.57421875" style="0" bestFit="1" customWidth="1"/>
    <col min="15" max="15" width="9.2812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288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31.5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7">
        <v>0</v>
      </c>
      <c r="G7" s="17">
        <v>0</v>
      </c>
      <c r="H7" s="12">
        <f>SUM(E7,F7,G7)</f>
        <v>0</v>
      </c>
      <c r="I7" s="116">
        <v>0</v>
      </c>
      <c r="J7" s="17">
        <f>SUM(H7)</f>
        <v>0</v>
      </c>
      <c r="K7" s="9"/>
      <c r="L7" s="17"/>
      <c r="M7" s="9"/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9"/>
      <c r="G8" s="9"/>
      <c r="H8" s="12"/>
      <c r="I8" s="116"/>
      <c r="J8" s="12"/>
      <c r="K8" s="9"/>
      <c r="L8" s="9"/>
      <c r="M8" s="9"/>
      <c r="N8" s="12"/>
      <c r="O8" s="12"/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7">
        <v>0</v>
      </c>
      <c r="G9" s="17">
        <v>0</v>
      </c>
      <c r="H9" s="12">
        <f>SUM(E9,F9,G9)</f>
        <v>0.04846</v>
      </c>
      <c r="I9" s="116"/>
      <c r="J9" s="17">
        <v>0</v>
      </c>
      <c r="K9" s="9"/>
      <c r="L9" s="12"/>
      <c r="M9" s="9"/>
      <c r="N9" s="12">
        <f>SUM(J9,L9)</f>
        <v>0</v>
      </c>
      <c r="O9" s="12">
        <f>H9-N9</f>
        <v>0.04846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7">
        <v>0</v>
      </c>
      <c r="G10" s="17">
        <v>0</v>
      </c>
      <c r="H10" s="12">
        <f>SUM(E10,F10,G10)</f>
        <v>0.53504</v>
      </c>
      <c r="I10" s="116">
        <v>24</v>
      </c>
      <c r="J10" s="12">
        <v>0.021</v>
      </c>
      <c r="K10" s="9">
        <v>12</v>
      </c>
      <c r="L10" s="12">
        <v>0.0255</v>
      </c>
      <c r="M10" s="9">
        <v>36</v>
      </c>
      <c r="N10" s="12">
        <f>SUM(J10,L10)</f>
        <v>0.0465</v>
      </c>
      <c r="O10" s="12">
        <f>H10-N10</f>
        <v>0.48854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7">
        <v>0</v>
      </c>
      <c r="G11" s="17">
        <v>0</v>
      </c>
      <c r="H11" s="12">
        <f>SUM(E11,F11,G11)</f>
        <v>0.0006</v>
      </c>
      <c r="I11" s="116"/>
      <c r="J11" s="12">
        <v>5.32896</v>
      </c>
      <c r="K11" s="9"/>
      <c r="L11" s="12"/>
      <c r="M11" s="9"/>
      <c r="N11" s="12">
        <f>SUM(J11,L11)</f>
        <v>5.32896</v>
      </c>
      <c r="O11" s="12">
        <f>H11-N11</f>
        <v>-5.32836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7"/>
      <c r="G12" s="17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7">
        <v>0</v>
      </c>
      <c r="G13" s="17">
        <v>0</v>
      </c>
      <c r="H13" s="12">
        <f>SUM(E13,F13,G13)</f>
        <v>0</v>
      </c>
      <c r="I13" s="116"/>
      <c r="J13" s="17">
        <v>0</v>
      </c>
      <c r="K13" s="9"/>
      <c r="L13" s="12"/>
      <c r="M13" s="9"/>
      <c r="N13" s="12">
        <f>SUM(J13,L13)</f>
        <v>0</v>
      </c>
      <c r="O13" s="12">
        <f>H13-N13</f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7">
        <v>0</v>
      </c>
      <c r="G14" s="17">
        <v>0</v>
      </c>
      <c r="H14" s="12">
        <f>SUM(E14,F14,G14)</f>
        <v>0.03367</v>
      </c>
      <c r="I14" s="116"/>
      <c r="J14" s="17">
        <v>0</v>
      </c>
      <c r="K14" s="9"/>
      <c r="L14" s="12"/>
      <c r="M14" s="9"/>
      <c r="N14" s="12">
        <f>SUM(J14,L14)</f>
        <v>0</v>
      </c>
      <c r="O14" s="12">
        <f>H14-N14</f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7"/>
      <c r="G15" s="17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7"/>
      <c r="G16" s="17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7">
        <v>0</v>
      </c>
      <c r="G17" s="17">
        <v>0</v>
      </c>
      <c r="H17" s="12">
        <f>SUM(E17,F17,G17)</f>
        <v>0.0994</v>
      </c>
      <c r="I17" s="116">
        <v>25</v>
      </c>
      <c r="J17" s="17">
        <v>0.2</v>
      </c>
      <c r="K17" s="9"/>
      <c r="L17" s="12"/>
      <c r="M17" s="26">
        <v>25</v>
      </c>
      <c r="N17" s="12">
        <f>SUM(J17,L17)</f>
        <v>0.2</v>
      </c>
      <c r="O17" s="12">
        <f>H17-N17</f>
        <v>-0.10060000000000001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7">
        <v>0</v>
      </c>
      <c r="G18" s="17">
        <v>0</v>
      </c>
      <c r="H18" s="12">
        <f>SUM(E18,F18,G18)</f>
        <v>0.00123</v>
      </c>
      <c r="I18" s="116"/>
      <c r="J18" s="17">
        <v>0</v>
      </c>
      <c r="K18" s="9"/>
      <c r="L18" s="12"/>
      <c r="M18" s="9"/>
      <c r="N18" s="12">
        <f>SUM(J18,L18)</f>
        <v>0</v>
      </c>
      <c r="O18" s="12">
        <f>H18-N18</f>
        <v>0.00123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7">
        <v>0</v>
      </c>
      <c r="G19" s="17">
        <v>0</v>
      </c>
      <c r="H19" s="12">
        <f>SUM(E19,F19,G19)</f>
        <v>0.30119</v>
      </c>
      <c r="I19" s="116"/>
      <c r="J19" s="17">
        <v>0</v>
      </c>
      <c r="K19" s="9"/>
      <c r="L19" s="12"/>
      <c r="M19" s="9"/>
      <c r="N19" s="12">
        <f>SUM(J19,L19)</f>
        <v>0</v>
      </c>
      <c r="O19" s="12">
        <f>H19-N19</f>
        <v>0.30119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7"/>
      <c r="G20" s="17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7">
        <v>0</v>
      </c>
      <c r="G21" s="17">
        <v>0</v>
      </c>
      <c r="H21" s="12">
        <f>SUM(E21,F21,G21)</f>
        <v>0</v>
      </c>
      <c r="I21" s="116">
        <v>6</v>
      </c>
      <c r="J21" s="17">
        <v>0</v>
      </c>
      <c r="K21" s="9">
        <v>16</v>
      </c>
      <c r="L21" s="12">
        <v>0</v>
      </c>
      <c r="M21" s="9">
        <v>22</v>
      </c>
      <c r="N21" s="12">
        <f>SUM(J21,L21)</f>
        <v>0</v>
      </c>
      <c r="O21" s="12">
        <f>H21-N21</f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7">
        <v>0</v>
      </c>
      <c r="G22" s="17">
        <v>0</v>
      </c>
      <c r="H22" s="12">
        <f>SUM(E22,F22,G22)</f>
        <v>1.30619</v>
      </c>
      <c r="I22" s="116"/>
      <c r="J22" s="17">
        <v>0</v>
      </c>
      <c r="K22" s="9"/>
      <c r="L22" s="12"/>
      <c r="M22" s="9"/>
      <c r="N22" s="12">
        <f>SUM(J22,L22)</f>
        <v>0</v>
      </c>
      <c r="O22" s="12">
        <f>H22-N22</f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/>
      <c r="F23" s="17"/>
      <c r="G23" s="17"/>
      <c r="H23" s="12"/>
      <c r="I23" s="116"/>
      <c r="J23" s="17"/>
      <c r="K23" s="9"/>
      <c r="L23" s="12"/>
      <c r="M23" s="9"/>
      <c r="N23" s="12"/>
      <c r="O23" s="12"/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7">
        <v>0</v>
      </c>
      <c r="G24" s="17">
        <v>0</v>
      </c>
      <c r="H24" s="12">
        <f>SUM(E24,F24,G24)</f>
        <v>0.27675</v>
      </c>
      <c r="I24" s="116"/>
      <c r="J24" s="17">
        <v>0</v>
      </c>
      <c r="K24" s="9"/>
      <c r="L24" s="12"/>
      <c r="M24" s="9"/>
      <c r="N24" s="12">
        <f>SUM(J24,L24)</f>
        <v>0</v>
      </c>
      <c r="O24" s="12">
        <f>H24-N24</f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/>
      <c r="F25" s="17"/>
      <c r="G25" s="17"/>
      <c r="H25" s="12"/>
      <c r="I25" s="116"/>
      <c r="J25" s="12"/>
      <c r="K25" s="9"/>
      <c r="L25" s="9"/>
      <c r="M25" s="9"/>
      <c r="N25" s="12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7"/>
      <c r="G26" s="17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7">
        <v>0</v>
      </c>
      <c r="G27" s="17">
        <v>0</v>
      </c>
      <c r="H27" s="12">
        <f>SUM(E27,F27,G27)</f>
        <v>0</v>
      </c>
      <c r="I27" s="116"/>
      <c r="J27" s="17">
        <v>0</v>
      </c>
      <c r="K27" s="9"/>
      <c r="L27" s="12"/>
      <c r="M27" s="9"/>
      <c r="N27" s="12">
        <f>SUM(J27,L27)</f>
        <v>0</v>
      </c>
      <c r="O27" s="12">
        <f>H27-N27</f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7">
        <v>0</v>
      </c>
      <c r="G28" s="17">
        <v>0</v>
      </c>
      <c r="H28" s="12">
        <f>SUM(E28,F28,G28)</f>
        <v>0.00397</v>
      </c>
      <c r="I28" s="116"/>
      <c r="J28" s="12">
        <v>2.73798</v>
      </c>
      <c r="K28" s="9"/>
      <c r="L28" s="12"/>
      <c r="M28" s="9"/>
      <c r="N28" s="12">
        <f>SUM(J28,L28)</f>
        <v>2.73798</v>
      </c>
      <c r="O28" s="12">
        <f>H28-N28</f>
        <v>-2.73401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/>
      <c r="F29" s="17"/>
      <c r="G29" s="17"/>
      <c r="H29" s="12"/>
      <c r="I29" s="116"/>
      <c r="J29" s="17"/>
      <c r="K29" s="9"/>
      <c r="L29" s="12"/>
      <c r="M29" s="9"/>
      <c r="N29" s="12"/>
      <c r="O29" s="12"/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7">
        <v>0</v>
      </c>
      <c r="G30" s="17">
        <v>0</v>
      </c>
      <c r="H30" s="12">
        <f>SUM(E30,F30,G30)</f>
        <v>1.52</v>
      </c>
      <c r="I30" s="116"/>
      <c r="J30" s="12">
        <v>1.04016</v>
      </c>
      <c r="K30" s="9"/>
      <c r="L30" s="12"/>
      <c r="M30" s="9"/>
      <c r="N30" s="12">
        <f>SUM(J30,L30)</f>
        <v>1.04016</v>
      </c>
      <c r="O30" s="12">
        <f>H30-N30</f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7"/>
      <c r="G31" s="17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7">
        <v>0</v>
      </c>
      <c r="G32" s="17">
        <v>0</v>
      </c>
      <c r="H32" s="12">
        <f>SUM(E32,F32,G32)</f>
        <v>0</v>
      </c>
      <c r="I32" s="116"/>
      <c r="J32" s="17">
        <v>0</v>
      </c>
      <c r="K32" s="9"/>
      <c r="L32" s="12"/>
      <c r="M32" s="9"/>
      <c r="N32" s="12">
        <f>SUM(J32,L32)</f>
        <v>0</v>
      </c>
      <c r="O32" s="12">
        <f>H32-N32</f>
        <v>0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7">
        <v>0</v>
      </c>
      <c r="G33" s="17">
        <v>0</v>
      </c>
      <c r="H33" s="12">
        <f>SUM(E33,F33,G33)</f>
        <v>0.19927</v>
      </c>
      <c r="I33" s="116"/>
      <c r="J33" s="17">
        <v>0</v>
      </c>
      <c r="K33" s="9"/>
      <c r="L33" s="12"/>
      <c r="M33" s="9"/>
      <c r="N33" s="12">
        <f>SUM(J33,L33)</f>
        <v>0</v>
      </c>
      <c r="O33" s="12">
        <f>H33-N33</f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/>
      <c r="F34" s="17"/>
      <c r="G34" s="17"/>
      <c r="H34" s="12"/>
      <c r="I34" s="116"/>
      <c r="J34" s="17"/>
      <c r="K34" s="9"/>
      <c r="L34" s="12"/>
      <c r="M34" s="9"/>
      <c r="N34" s="12"/>
      <c r="O34" s="12"/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7">
        <v>0</v>
      </c>
      <c r="G35" s="17">
        <v>0</v>
      </c>
      <c r="H35" s="12">
        <f>SUM(E35,F35,G35)</f>
        <v>0.00205</v>
      </c>
      <c r="I35" s="116"/>
      <c r="J35" s="12">
        <v>1.90528</v>
      </c>
      <c r="K35" s="9"/>
      <c r="L35" s="12">
        <v>1.4</v>
      </c>
      <c r="M35" s="9"/>
      <c r="N35" s="12">
        <f>SUM(J35,L35)</f>
        <v>3.3052799999999998</v>
      </c>
      <c r="O35" s="12">
        <f>H35-N35</f>
        <v>-3.3032299999999997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7">
        <v>0</v>
      </c>
      <c r="G36" s="17">
        <v>0</v>
      </c>
      <c r="H36" s="12">
        <f>SUM(E36,F36,G36)</f>
        <v>0</v>
      </c>
      <c r="I36" s="116"/>
      <c r="J36" s="17">
        <v>0</v>
      </c>
      <c r="K36" s="9"/>
      <c r="L36" s="12"/>
      <c r="M36" s="9"/>
      <c r="N36" s="12">
        <f>SUM(J36,L36)</f>
        <v>0</v>
      </c>
      <c r="O36" s="12">
        <f>H36-N36</f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7"/>
      <c r="G37" s="17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7"/>
      <c r="G38" s="17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7">
        <v>0</v>
      </c>
      <c r="G39" s="17">
        <v>0</v>
      </c>
      <c r="H39" s="12">
        <f>SUM(E39,F39,G39)</f>
        <v>0.00111</v>
      </c>
      <c r="I39" s="116"/>
      <c r="J39" s="12">
        <v>0.45015</v>
      </c>
      <c r="K39" s="9"/>
      <c r="L39" s="12">
        <v>0.05687</v>
      </c>
      <c r="M39" s="9"/>
      <c r="N39" s="12">
        <f>SUM(J39,L39)</f>
        <v>0.50702</v>
      </c>
      <c r="O39" s="12">
        <f>H39-N39</f>
        <v>-0.50591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7">
        <v>0</v>
      </c>
      <c r="G40" s="17">
        <v>0</v>
      </c>
      <c r="H40" s="12">
        <f>SUM(E40,F40,G40)</f>
        <v>0.01767</v>
      </c>
      <c r="I40" s="116"/>
      <c r="J40" s="12">
        <v>0.23268</v>
      </c>
      <c r="K40" s="9"/>
      <c r="L40" s="12"/>
      <c r="M40" s="9"/>
      <c r="N40" s="12">
        <f>SUM(J40,L40)</f>
        <v>0.23268</v>
      </c>
      <c r="O40" s="12">
        <f>H40-N40</f>
        <v>-0.21501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7">
        <v>0</v>
      </c>
      <c r="G41" s="17">
        <v>0</v>
      </c>
      <c r="H41" s="12">
        <f>SUM(E41,F41,G41)</f>
        <v>0</v>
      </c>
      <c r="I41" s="116"/>
      <c r="J41" s="17">
        <v>0</v>
      </c>
      <c r="K41" s="9"/>
      <c r="L41" s="12"/>
      <c r="M41" s="9"/>
      <c r="N41" s="12">
        <f>SUM(J41,L41)</f>
        <v>0</v>
      </c>
      <c r="O41" s="12">
        <f>H41-N41</f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7">
        <v>0</v>
      </c>
      <c r="G42" s="17">
        <v>0</v>
      </c>
      <c r="H42" s="12">
        <f>SUM(E42,F42,G42)</f>
        <v>9.29056</v>
      </c>
      <c r="I42" s="116"/>
      <c r="J42" s="12">
        <v>3.79579</v>
      </c>
      <c r="K42" s="9"/>
      <c r="L42" s="12"/>
      <c r="M42" s="9"/>
      <c r="N42" s="12">
        <f>SUM(J42,L42)</f>
        <v>3.79579</v>
      </c>
      <c r="O42" s="12">
        <f>H42-N42</f>
        <v>5.494769999999999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/>
      <c r="F43" s="17"/>
      <c r="G43" s="17"/>
      <c r="H43" s="12"/>
      <c r="I43" s="116"/>
      <c r="J43" s="12"/>
      <c r="K43" s="9"/>
      <c r="L43" s="9"/>
      <c r="M43" s="9"/>
      <c r="N43" s="12"/>
      <c r="O43" s="12"/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7">
        <v>0</v>
      </c>
      <c r="G44" s="17">
        <v>0</v>
      </c>
      <c r="H44" s="12">
        <f>SUM(E44,F44,G44)</f>
        <v>0</v>
      </c>
      <c r="I44" s="116"/>
      <c r="J44" s="17">
        <v>0</v>
      </c>
      <c r="K44" s="9"/>
      <c r="L44" s="12"/>
      <c r="M44" s="9"/>
      <c r="N44" s="12">
        <f>SUM(J44,L44)</f>
        <v>0</v>
      </c>
      <c r="O44" s="12">
        <f>H44-N44</f>
        <v>0</v>
      </c>
      <c r="P44" s="59"/>
      <c r="Q44" s="2"/>
      <c r="R44" s="2"/>
    </row>
    <row r="45" spans="1:18" ht="15.75" customHeight="1">
      <c r="A45" s="7" t="s">
        <v>85</v>
      </c>
      <c r="B45" s="8" t="s">
        <v>231</v>
      </c>
      <c r="C45" s="9">
        <v>14</v>
      </c>
      <c r="D45" s="17">
        <v>55.44</v>
      </c>
      <c r="E45" s="18">
        <v>0</v>
      </c>
      <c r="F45" s="17">
        <v>0</v>
      </c>
      <c r="G45" s="17">
        <v>0</v>
      </c>
      <c r="H45" s="12">
        <f>SUM(E45,F45,G45)</f>
        <v>0</v>
      </c>
      <c r="I45" s="116"/>
      <c r="J45" s="17">
        <v>0</v>
      </c>
      <c r="K45" s="9"/>
      <c r="L45" s="12"/>
      <c r="M45" s="9"/>
      <c r="N45" s="12">
        <f>SUM(J45,L45)</f>
        <v>0</v>
      </c>
      <c r="O45" s="12">
        <f>H45-N45</f>
        <v>0</v>
      </c>
      <c r="P45" s="60"/>
      <c r="Q45" s="2"/>
      <c r="R45" s="2"/>
    </row>
    <row r="46" spans="1:18" ht="15.75">
      <c r="A46" s="7" t="s">
        <v>86</v>
      </c>
      <c r="B46" s="8" t="s">
        <v>232</v>
      </c>
      <c r="C46" s="9">
        <v>42</v>
      </c>
      <c r="D46" s="17">
        <v>20.16</v>
      </c>
      <c r="E46" s="18">
        <v>0</v>
      </c>
      <c r="F46" s="17">
        <v>0</v>
      </c>
      <c r="G46" s="17">
        <v>0</v>
      </c>
      <c r="H46" s="12">
        <f>SUM(E46,F46,G46)</f>
        <v>0</v>
      </c>
      <c r="I46" s="116"/>
      <c r="J46" s="17">
        <v>0</v>
      </c>
      <c r="K46" s="9"/>
      <c r="L46" s="12"/>
      <c r="M46" s="9"/>
      <c r="N46" s="12">
        <f>SUM(J46,L46)</f>
        <v>0</v>
      </c>
      <c r="O46" s="12">
        <f>H46-N46</f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7">
        <v>0</v>
      </c>
      <c r="G47" s="17">
        <v>0</v>
      </c>
      <c r="H47" s="12">
        <f>SUM(E47,F47,G47)</f>
        <v>0</v>
      </c>
      <c r="I47" s="116"/>
      <c r="J47" s="17">
        <v>0</v>
      </c>
      <c r="K47" s="9"/>
      <c r="L47" s="12"/>
      <c r="M47" s="9"/>
      <c r="N47" s="12">
        <f>SUM(J47,L47)</f>
        <v>0</v>
      </c>
      <c r="O47" s="12">
        <f>H47-N47</f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/>
      <c r="F48" s="17"/>
      <c r="G48" s="17"/>
      <c r="H48" s="12"/>
      <c r="I48" s="116"/>
      <c r="J48" s="17"/>
      <c r="K48" s="9"/>
      <c r="L48" s="12"/>
      <c r="M48" s="9"/>
      <c r="N48" s="12"/>
      <c r="O48" s="12"/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/>
      <c r="F49" s="17"/>
      <c r="G49" s="17"/>
      <c r="H49" s="12"/>
      <c r="I49" s="116"/>
      <c r="J49" s="12"/>
      <c r="K49" s="9"/>
      <c r="L49" s="9"/>
      <c r="M49" s="9"/>
      <c r="N49" s="12"/>
      <c r="O49" s="12"/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7">
        <v>0</v>
      </c>
      <c r="G50" s="17">
        <v>0</v>
      </c>
      <c r="H50" s="12">
        <f>SUM(E50,F50,G50)</f>
        <v>0.10218</v>
      </c>
      <c r="I50" s="116">
        <v>14</v>
      </c>
      <c r="J50" s="12">
        <v>1.485</v>
      </c>
      <c r="K50" s="9">
        <v>14</v>
      </c>
      <c r="L50" s="12">
        <v>0.39656</v>
      </c>
      <c r="M50" s="9">
        <v>14</v>
      </c>
      <c r="N50" s="12">
        <f>SUM(J50,L50)</f>
        <v>1.8815600000000001</v>
      </c>
      <c r="O50" s="12">
        <f>H50-N50</f>
        <v>-1.7793800000000002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7"/>
      <c r="G51" s="17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7">
        <v>0</v>
      </c>
      <c r="G52" s="17">
        <v>0</v>
      </c>
      <c r="H52" s="12">
        <f>SUM(E52,F52,G52)</f>
        <v>0.00031</v>
      </c>
      <c r="I52" s="116"/>
      <c r="J52" s="17">
        <v>0</v>
      </c>
      <c r="K52" s="9"/>
      <c r="L52" s="12"/>
      <c r="M52" s="9"/>
      <c r="N52" s="12">
        <f>SUM(J52,L52)</f>
        <v>0</v>
      </c>
      <c r="O52" s="12">
        <f>H52-N52</f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7"/>
      <c r="G53" s="17"/>
      <c r="H53" s="12">
        <f>SUM(E53,F53,G53)</f>
        <v>0</v>
      </c>
      <c r="I53" s="116"/>
      <c r="J53" s="17">
        <v>0</v>
      </c>
      <c r="K53" s="9"/>
      <c r="L53" s="12"/>
      <c r="M53" s="9"/>
      <c r="N53" s="12">
        <f>SUM(J53,L53)</f>
        <v>0</v>
      </c>
      <c r="O53" s="12">
        <f>H53-N53</f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/>
      <c r="F54" s="17"/>
      <c r="G54" s="17"/>
      <c r="H54" s="12"/>
      <c r="I54" s="116"/>
      <c r="J54" s="17"/>
      <c r="K54" s="9"/>
      <c r="L54" s="9"/>
      <c r="M54" s="9"/>
      <c r="N54" s="12"/>
      <c r="O54" s="12"/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/>
      <c r="F55" s="17"/>
      <c r="G55" s="17"/>
      <c r="H55" s="12">
        <f>SUM(E55,F55,G55)</f>
        <v>0</v>
      </c>
      <c r="I55" s="116"/>
      <c r="J55" s="17">
        <v>0</v>
      </c>
      <c r="K55" s="9"/>
      <c r="L55" s="9"/>
      <c r="M55" s="9"/>
      <c r="N55" s="12">
        <f>SUM(J55,L55)</f>
        <v>0</v>
      </c>
      <c r="O55" s="12">
        <f>H55-N55</f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7">
        <v>0</v>
      </c>
      <c r="G56" s="17">
        <v>0</v>
      </c>
      <c r="H56" s="12">
        <f>SUM(E56,F56,G56)</f>
        <v>0.00035</v>
      </c>
      <c r="I56" s="116"/>
      <c r="J56" s="17">
        <v>0</v>
      </c>
      <c r="K56" s="9"/>
      <c r="L56" s="12"/>
      <c r="M56" s="9"/>
      <c r="N56" s="12">
        <f>SUM(J56,L56)</f>
        <v>0</v>
      </c>
      <c r="O56" s="12">
        <f>H56-N56</f>
        <v>0.00035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/>
      <c r="F57" s="17"/>
      <c r="G57" s="17"/>
      <c r="H57" s="12"/>
      <c r="I57" s="116"/>
      <c r="J57" s="17"/>
      <c r="K57" s="9"/>
      <c r="L57" s="12"/>
      <c r="M57" s="9"/>
      <c r="N57" s="12"/>
      <c r="O57" s="12"/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/>
      <c r="F58" s="17"/>
      <c r="G58" s="17"/>
      <c r="H58" s="12"/>
      <c r="I58" s="116"/>
      <c r="J58" s="17"/>
      <c r="K58" s="9"/>
      <c r="L58" s="12"/>
      <c r="M58" s="9"/>
      <c r="N58" s="12"/>
      <c r="O58" s="12"/>
      <c r="P58" s="19"/>
      <c r="Q58" s="61"/>
      <c r="R58" s="98"/>
      <c r="S58" s="98"/>
    </row>
    <row r="59" spans="1:19" ht="15.75">
      <c r="A59" s="3" t="s">
        <v>287</v>
      </c>
      <c r="B59" s="6" t="s">
        <v>286</v>
      </c>
      <c r="C59" s="9"/>
      <c r="D59" s="17"/>
      <c r="E59" s="62"/>
      <c r="F59" s="17"/>
      <c r="G59" s="17"/>
      <c r="H59" s="12">
        <v>9.4122</v>
      </c>
      <c r="I59" s="116"/>
      <c r="J59" s="17"/>
      <c r="K59" s="9"/>
      <c r="L59" s="12"/>
      <c r="M59" s="9"/>
      <c r="N59" s="12"/>
      <c r="O59" s="12"/>
      <c r="P59" s="19"/>
      <c r="Q59" s="61"/>
      <c r="R59" s="98"/>
      <c r="S59" s="98"/>
    </row>
    <row r="60" spans="1:18" ht="15.75">
      <c r="A60" s="7"/>
      <c r="B60" s="4" t="s">
        <v>91</v>
      </c>
      <c r="C60" s="9"/>
      <c r="D60" s="13">
        <f>SUM(D7:D58)</f>
        <v>388.192</v>
      </c>
      <c r="E60" s="13">
        <f>SUM(E9:E56)</f>
        <v>13.739999999999998</v>
      </c>
      <c r="F60" s="16">
        <f>SUM(F7:F56)</f>
        <v>0</v>
      </c>
      <c r="G60" s="16">
        <f>SUM(G7:G56)</f>
        <v>0</v>
      </c>
      <c r="H60" s="13">
        <f>SUM(H7:H59)</f>
        <v>23.1522</v>
      </c>
      <c r="I60" s="117"/>
      <c r="J60" s="13">
        <f>SUM(J7:J56)</f>
        <v>17.197000000000003</v>
      </c>
      <c r="K60" s="9"/>
      <c r="L60" s="13">
        <f>SUM(L9:L56)</f>
        <v>1.87893</v>
      </c>
      <c r="M60" s="9"/>
      <c r="N60" s="13">
        <f>SUM(N7:N56)</f>
        <v>19.07593</v>
      </c>
      <c r="O60" s="13">
        <f>H60-N60</f>
        <v>4.076270000000001</v>
      </c>
      <c r="P60" s="9"/>
      <c r="Q60" s="61"/>
      <c r="R60" s="30"/>
    </row>
    <row r="61" s="65" customFormat="1" ht="12.75">
      <c r="A61" s="102"/>
    </row>
    <row r="64" ht="12.75">
      <c r="G64" s="23"/>
    </row>
    <row r="65" spans="13:15" ht="12.75" customHeight="1">
      <c r="M65" s="201" t="s">
        <v>101</v>
      </c>
      <c r="N65" s="201"/>
      <c r="O65" s="201"/>
    </row>
    <row r="66" spans="13:15" ht="26.25" customHeight="1">
      <c r="M66" s="201"/>
      <c r="N66" s="201"/>
      <c r="O66" s="201"/>
    </row>
    <row r="77" ht="12.75">
      <c r="B77" s="103"/>
    </row>
    <row r="78" ht="12.75">
      <c r="B78" s="23"/>
    </row>
    <row r="85" ht="12.75">
      <c r="B85" s="23"/>
    </row>
    <row r="86" ht="12.75">
      <c r="B86" s="99"/>
    </row>
    <row r="87" ht="12.75">
      <c r="B87" s="23"/>
    </row>
    <row r="88" ht="12.75">
      <c r="B88" s="23"/>
    </row>
    <row r="89" ht="12.75">
      <c r="B89" s="23"/>
    </row>
  </sheetData>
  <sheetProtection/>
  <mergeCells count="11">
    <mergeCell ref="M3:N3"/>
    <mergeCell ref="F3:G3"/>
    <mergeCell ref="I3:J3"/>
    <mergeCell ref="A1:P1"/>
    <mergeCell ref="M65:O66"/>
    <mergeCell ref="A3:B5"/>
    <mergeCell ref="K3:L3"/>
    <mergeCell ref="M2:P2"/>
    <mergeCell ref="C2:L2"/>
    <mergeCell ref="P3:P4"/>
    <mergeCell ref="C3:D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57421875" style="0" bestFit="1" customWidth="1"/>
    <col min="4" max="4" width="10.7109375" style="0" bestFit="1" customWidth="1"/>
    <col min="5" max="5" width="14.28125" style="0" bestFit="1" customWidth="1"/>
    <col min="6" max="6" width="6.140625" style="0" bestFit="1" customWidth="1"/>
    <col min="7" max="7" width="5.8515625" style="0" bestFit="1" customWidth="1"/>
    <col min="8" max="8" width="9.57421875" style="0" bestFit="1" customWidth="1"/>
    <col min="9" max="9" width="7.57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57421875" style="0" bestFit="1" customWidth="1"/>
    <col min="14" max="14" width="9.57421875" style="0" bestFit="1" customWidth="1"/>
    <col min="15" max="15" width="9.2812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285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31.5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7">
        <v>0</v>
      </c>
      <c r="G7" s="17">
        <v>0</v>
      </c>
      <c r="H7" s="12">
        <f>SUM(E7,F7,G7)</f>
        <v>0</v>
      </c>
      <c r="I7" s="12"/>
      <c r="J7" s="17">
        <f>SUM(H7)</f>
        <v>0</v>
      </c>
      <c r="K7" s="9"/>
      <c r="L7" s="17"/>
      <c r="M7" s="9"/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9"/>
      <c r="G8" s="9"/>
      <c r="H8" s="12"/>
      <c r="I8" s="12"/>
      <c r="J8" s="12"/>
      <c r="K8" s="9"/>
      <c r="L8" s="9"/>
      <c r="M8" s="9"/>
      <c r="N8" s="12"/>
      <c r="O8" s="12"/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7">
        <v>0</v>
      </c>
      <c r="G9" s="17">
        <v>0</v>
      </c>
      <c r="H9" s="12">
        <f>SUM(E9,F9,G9)</f>
        <v>0.04846</v>
      </c>
      <c r="I9" s="12"/>
      <c r="J9" s="17">
        <v>0</v>
      </c>
      <c r="K9" s="9"/>
      <c r="L9" s="12"/>
      <c r="M9" s="9"/>
      <c r="N9" s="12">
        <f>SUM(J9,L9)</f>
        <v>0</v>
      </c>
      <c r="O9" s="12">
        <f>H9-N9</f>
        <v>0.04846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7">
        <v>0</v>
      </c>
      <c r="G10" s="17">
        <v>0</v>
      </c>
      <c r="H10" s="12">
        <f>SUM(E10,F10,G10)</f>
        <v>0.53504</v>
      </c>
      <c r="I10" s="12"/>
      <c r="J10" s="17">
        <v>0</v>
      </c>
      <c r="K10" s="9">
        <v>24</v>
      </c>
      <c r="L10" s="12">
        <v>0.021</v>
      </c>
      <c r="M10" s="9">
        <v>24</v>
      </c>
      <c r="N10" s="12">
        <f>SUM(J10,L10)</f>
        <v>0.021</v>
      </c>
      <c r="O10" s="12">
        <f>H10-N10</f>
        <v>0.5140399999999999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7">
        <v>0</v>
      </c>
      <c r="G11" s="17">
        <v>0</v>
      </c>
      <c r="H11" s="12">
        <f>SUM(E11,F11,G11)</f>
        <v>0.0006</v>
      </c>
      <c r="I11" s="12"/>
      <c r="J11" s="12">
        <v>5.32896</v>
      </c>
      <c r="K11" s="9"/>
      <c r="L11" s="12"/>
      <c r="M11" s="9"/>
      <c r="N11" s="12">
        <f>SUM(J11,L11)</f>
        <v>5.32896</v>
      </c>
      <c r="O11" s="12">
        <f>H11-N11</f>
        <v>-5.32836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7"/>
      <c r="G12" s="17"/>
      <c r="H12" s="12"/>
      <c r="I12" s="12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7">
        <v>0</v>
      </c>
      <c r="G13" s="17">
        <v>0</v>
      </c>
      <c r="H13" s="12">
        <f>SUM(E13,F13,G13)</f>
        <v>0</v>
      </c>
      <c r="I13" s="12"/>
      <c r="J13" s="17">
        <v>0</v>
      </c>
      <c r="K13" s="9"/>
      <c r="L13" s="12"/>
      <c r="M13" s="9"/>
      <c r="N13" s="12">
        <f>SUM(J13,L13)</f>
        <v>0</v>
      </c>
      <c r="O13" s="12">
        <f>H13-N13</f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7">
        <v>0</v>
      </c>
      <c r="G14" s="17">
        <v>0</v>
      </c>
      <c r="H14" s="12">
        <f>SUM(E14,F14,G14)</f>
        <v>0.03367</v>
      </c>
      <c r="I14" s="12"/>
      <c r="J14" s="17">
        <v>0</v>
      </c>
      <c r="K14" s="9"/>
      <c r="L14" s="12"/>
      <c r="M14" s="9"/>
      <c r="N14" s="12">
        <f>SUM(J14,L14)</f>
        <v>0</v>
      </c>
      <c r="O14" s="12">
        <f>H14-N14</f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7"/>
      <c r="G15" s="17"/>
      <c r="H15" s="12"/>
      <c r="I15" s="12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7"/>
      <c r="G16" s="17"/>
      <c r="H16" s="12"/>
      <c r="I16" s="12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7">
        <v>0</v>
      </c>
      <c r="G17" s="17">
        <v>0</v>
      </c>
      <c r="H17" s="12">
        <f>SUM(E17,F17,G17)</f>
        <v>0.0994</v>
      </c>
      <c r="I17" s="12"/>
      <c r="J17" s="17">
        <v>0</v>
      </c>
      <c r="K17" s="9">
        <v>25</v>
      </c>
      <c r="L17" s="12">
        <v>0.2</v>
      </c>
      <c r="M17" s="26">
        <v>25</v>
      </c>
      <c r="N17" s="12">
        <f>SUM(J17,L17)</f>
        <v>0.2</v>
      </c>
      <c r="O17" s="12">
        <f>H17-N17</f>
        <v>-0.10060000000000001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7">
        <v>0</v>
      </c>
      <c r="G18" s="17">
        <v>0</v>
      </c>
      <c r="H18" s="12">
        <f>SUM(E18,F18,G18)</f>
        <v>0.00123</v>
      </c>
      <c r="I18" s="12"/>
      <c r="J18" s="17">
        <v>0</v>
      </c>
      <c r="K18" s="9"/>
      <c r="L18" s="12"/>
      <c r="M18" s="9"/>
      <c r="N18" s="12">
        <f>SUM(J18,L18)</f>
        <v>0</v>
      </c>
      <c r="O18" s="12">
        <f>H18-N18</f>
        <v>0.00123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7">
        <v>0</v>
      </c>
      <c r="G19" s="17">
        <v>0</v>
      </c>
      <c r="H19" s="12">
        <f>SUM(E19,F19,G19)</f>
        <v>0.30119</v>
      </c>
      <c r="I19" s="12"/>
      <c r="J19" s="17">
        <v>0</v>
      </c>
      <c r="K19" s="9"/>
      <c r="L19" s="12"/>
      <c r="M19" s="9"/>
      <c r="N19" s="12">
        <f>SUM(J19,L19)</f>
        <v>0</v>
      </c>
      <c r="O19" s="12">
        <f>H19-N19</f>
        <v>0.30119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7"/>
      <c r="G20" s="17"/>
      <c r="H20" s="12"/>
      <c r="I20" s="12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7">
        <v>0</v>
      </c>
      <c r="G21" s="17">
        <v>0</v>
      </c>
      <c r="H21" s="12">
        <f>SUM(E21,F21,G21)</f>
        <v>0</v>
      </c>
      <c r="I21" s="20">
        <v>2</v>
      </c>
      <c r="J21" s="17">
        <v>0</v>
      </c>
      <c r="K21" s="9">
        <v>4</v>
      </c>
      <c r="L21" s="12"/>
      <c r="M21" s="9">
        <v>6</v>
      </c>
      <c r="N21" s="12">
        <f>SUM(J21,L21)</f>
        <v>0</v>
      </c>
      <c r="O21" s="12">
        <f>H21-N21</f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7">
        <v>0</v>
      </c>
      <c r="G22" s="17">
        <v>0</v>
      </c>
      <c r="H22" s="12">
        <f>SUM(E22,F22,G22)</f>
        <v>1.30619</v>
      </c>
      <c r="I22" s="12"/>
      <c r="J22" s="17">
        <v>0</v>
      </c>
      <c r="K22" s="9"/>
      <c r="L22" s="12"/>
      <c r="M22" s="9"/>
      <c r="N22" s="12">
        <f>SUM(J22,L22)</f>
        <v>0</v>
      </c>
      <c r="O22" s="12">
        <f>H22-N22</f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/>
      <c r="F23" s="17"/>
      <c r="G23" s="17"/>
      <c r="H23" s="12"/>
      <c r="I23" s="12"/>
      <c r="J23" s="17"/>
      <c r="K23" s="9"/>
      <c r="L23" s="12"/>
      <c r="M23" s="9"/>
      <c r="N23" s="12"/>
      <c r="O23" s="12"/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7">
        <v>0</v>
      </c>
      <c r="G24" s="17">
        <v>0</v>
      </c>
      <c r="H24" s="12">
        <f>SUM(E24,F24,G24)</f>
        <v>0.27675</v>
      </c>
      <c r="I24" s="12"/>
      <c r="J24" s="17">
        <v>0</v>
      </c>
      <c r="K24" s="9"/>
      <c r="L24" s="12"/>
      <c r="M24" s="9"/>
      <c r="N24" s="12">
        <f>SUM(J24,L24)</f>
        <v>0</v>
      </c>
      <c r="O24" s="12">
        <f>H24-N24</f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/>
      <c r="F25" s="17"/>
      <c r="G25" s="17"/>
      <c r="H25" s="12"/>
      <c r="I25" s="12"/>
      <c r="J25" s="12"/>
      <c r="K25" s="9"/>
      <c r="L25" s="9"/>
      <c r="M25" s="9"/>
      <c r="N25" s="12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7"/>
      <c r="G26" s="17"/>
      <c r="H26" s="12"/>
      <c r="I26" s="12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7">
        <v>0</v>
      </c>
      <c r="G27" s="17">
        <v>0</v>
      </c>
      <c r="H27" s="12">
        <f>SUM(E27,F27,G27)</f>
        <v>0</v>
      </c>
      <c r="I27" s="12"/>
      <c r="J27" s="17">
        <v>0</v>
      </c>
      <c r="K27" s="9"/>
      <c r="L27" s="12"/>
      <c r="M27" s="9"/>
      <c r="N27" s="12">
        <f>SUM(J27,L27)</f>
        <v>0</v>
      </c>
      <c r="O27" s="12">
        <f>H27-N27</f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7">
        <v>0</v>
      </c>
      <c r="G28" s="17">
        <v>0</v>
      </c>
      <c r="H28" s="12">
        <f>SUM(E28,F28,G28)</f>
        <v>0.00397</v>
      </c>
      <c r="I28" s="12"/>
      <c r="J28" s="12">
        <v>1.6569</v>
      </c>
      <c r="K28" s="9"/>
      <c r="L28" s="12">
        <v>1.08108</v>
      </c>
      <c r="M28" s="9"/>
      <c r="N28" s="12">
        <f>SUM(J28,L28)</f>
        <v>2.7379800000000003</v>
      </c>
      <c r="O28" s="12">
        <f>H28-N28</f>
        <v>-2.7340100000000005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/>
      <c r="F29" s="17"/>
      <c r="G29" s="17"/>
      <c r="H29" s="12"/>
      <c r="I29" s="12"/>
      <c r="J29" s="17"/>
      <c r="K29" s="9"/>
      <c r="L29" s="12"/>
      <c r="M29" s="9"/>
      <c r="N29" s="12"/>
      <c r="O29" s="12"/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7">
        <v>0</v>
      </c>
      <c r="G30" s="17">
        <v>0</v>
      </c>
      <c r="H30" s="12">
        <f>SUM(E30,F30,G30)</f>
        <v>1.52</v>
      </c>
      <c r="I30" s="12"/>
      <c r="J30" s="12">
        <v>1.04016</v>
      </c>
      <c r="K30" s="9"/>
      <c r="L30" s="12"/>
      <c r="M30" s="9"/>
      <c r="N30" s="12">
        <f>SUM(J30,L30)</f>
        <v>1.04016</v>
      </c>
      <c r="O30" s="12">
        <f>H30-N30</f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7"/>
      <c r="G31" s="17"/>
      <c r="H31" s="12"/>
      <c r="I31" s="12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7">
        <v>0</v>
      </c>
      <c r="G32" s="17">
        <v>0</v>
      </c>
      <c r="H32" s="12">
        <f>SUM(E32,F32,G32)</f>
        <v>0</v>
      </c>
      <c r="I32" s="12"/>
      <c r="J32" s="17">
        <v>0</v>
      </c>
      <c r="K32" s="9"/>
      <c r="L32" s="12"/>
      <c r="M32" s="9"/>
      <c r="N32" s="12">
        <f>SUM(J32,L32)</f>
        <v>0</v>
      </c>
      <c r="O32" s="12">
        <f>H32-N32</f>
        <v>0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7">
        <v>0</v>
      </c>
      <c r="G33" s="17">
        <v>0</v>
      </c>
      <c r="H33" s="12">
        <f>SUM(E33,F33,G33)</f>
        <v>0.19927</v>
      </c>
      <c r="I33" s="12"/>
      <c r="J33" s="17">
        <v>0</v>
      </c>
      <c r="K33" s="9"/>
      <c r="L33" s="12"/>
      <c r="M33" s="9"/>
      <c r="N33" s="12">
        <f>SUM(J33,L33)</f>
        <v>0</v>
      </c>
      <c r="O33" s="12">
        <f>H33-N33</f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/>
      <c r="F34" s="17"/>
      <c r="G34" s="17"/>
      <c r="H34" s="12"/>
      <c r="I34" s="12"/>
      <c r="J34" s="17"/>
      <c r="K34" s="9"/>
      <c r="L34" s="12"/>
      <c r="M34" s="9"/>
      <c r="N34" s="12"/>
      <c r="O34" s="12"/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7">
        <v>0</v>
      </c>
      <c r="G35" s="17">
        <v>0</v>
      </c>
      <c r="H35" s="12">
        <f>SUM(E35,F35,G35)</f>
        <v>0.00205</v>
      </c>
      <c r="I35" s="12"/>
      <c r="J35" s="12">
        <v>1.90528</v>
      </c>
      <c r="K35" s="9"/>
      <c r="L35" s="12"/>
      <c r="M35" s="9"/>
      <c r="N35" s="12">
        <f>SUM(J35,L35)</f>
        <v>1.90528</v>
      </c>
      <c r="O35" s="12">
        <f>H35-N35</f>
        <v>-1.90323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7">
        <v>0</v>
      </c>
      <c r="G36" s="17">
        <v>0</v>
      </c>
      <c r="H36" s="12">
        <f>SUM(E36,F36,G36)</f>
        <v>0</v>
      </c>
      <c r="I36" s="12"/>
      <c r="J36" s="17">
        <v>0</v>
      </c>
      <c r="K36" s="9"/>
      <c r="L36" s="12"/>
      <c r="M36" s="9"/>
      <c r="N36" s="12">
        <f>SUM(J36,L36)</f>
        <v>0</v>
      </c>
      <c r="O36" s="12">
        <f>H36-N36</f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7"/>
      <c r="G37" s="17"/>
      <c r="H37" s="12"/>
      <c r="I37" s="12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7"/>
      <c r="G38" s="17"/>
      <c r="H38" s="12"/>
      <c r="I38" s="12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7">
        <v>0</v>
      </c>
      <c r="G39" s="17">
        <v>0</v>
      </c>
      <c r="H39" s="12">
        <f>SUM(E39,F39,G39)</f>
        <v>0.00111</v>
      </c>
      <c r="I39" s="12"/>
      <c r="J39" s="12">
        <v>0.19453</v>
      </c>
      <c r="K39" s="9"/>
      <c r="L39" s="12">
        <v>0.25562</v>
      </c>
      <c r="M39" s="9"/>
      <c r="N39" s="12">
        <f>SUM(J39,L39)</f>
        <v>0.45015000000000005</v>
      </c>
      <c r="O39" s="12">
        <f>H39-N39</f>
        <v>-0.44904000000000005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7">
        <v>0</v>
      </c>
      <c r="G40" s="17">
        <v>0</v>
      </c>
      <c r="H40" s="12">
        <f>SUM(E40,F40,G40)</f>
        <v>0.01767</v>
      </c>
      <c r="I40" s="12"/>
      <c r="J40" s="12">
        <v>0.23268</v>
      </c>
      <c r="K40" s="9"/>
      <c r="L40" s="12"/>
      <c r="M40" s="9"/>
      <c r="N40" s="12">
        <f>SUM(J40,L40)</f>
        <v>0.23268</v>
      </c>
      <c r="O40" s="12">
        <f>H40-N40</f>
        <v>-0.21501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7">
        <v>0</v>
      </c>
      <c r="G41" s="17">
        <v>0</v>
      </c>
      <c r="H41" s="12">
        <f>SUM(E41,F41,G41)</f>
        <v>0</v>
      </c>
      <c r="I41" s="12"/>
      <c r="J41" s="17">
        <v>0</v>
      </c>
      <c r="K41" s="9"/>
      <c r="L41" s="12"/>
      <c r="M41" s="9"/>
      <c r="N41" s="12">
        <f>SUM(J41,L41)</f>
        <v>0</v>
      </c>
      <c r="O41" s="12">
        <f>H41-N41</f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7">
        <v>0</v>
      </c>
      <c r="G42" s="17">
        <v>0</v>
      </c>
      <c r="H42" s="12">
        <f>SUM(E42,F42,G42)</f>
        <v>9.29056</v>
      </c>
      <c r="I42" s="12"/>
      <c r="J42" s="12">
        <v>2.94227</v>
      </c>
      <c r="K42" s="9"/>
      <c r="L42" s="12">
        <v>0.85352</v>
      </c>
      <c r="M42" s="9"/>
      <c r="N42" s="12">
        <f>SUM(J42,L42)</f>
        <v>3.79579</v>
      </c>
      <c r="O42" s="12">
        <f>H42-N42</f>
        <v>5.494769999999999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/>
      <c r="F43" s="17"/>
      <c r="G43" s="17"/>
      <c r="H43" s="12"/>
      <c r="I43" s="12"/>
      <c r="J43" s="12"/>
      <c r="K43" s="9"/>
      <c r="L43" s="9"/>
      <c r="M43" s="9"/>
      <c r="N43" s="12"/>
      <c r="O43" s="12"/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7">
        <v>0</v>
      </c>
      <c r="G44" s="17">
        <v>0</v>
      </c>
      <c r="H44" s="12">
        <f>SUM(E44,F44,G44)</f>
        <v>0</v>
      </c>
      <c r="I44" s="12"/>
      <c r="J44" s="17">
        <v>0</v>
      </c>
      <c r="K44" s="9"/>
      <c r="L44" s="12"/>
      <c r="M44" s="9"/>
      <c r="N44" s="12">
        <f>SUM(J44,L44)</f>
        <v>0</v>
      </c>
      <c r="O44" s="12">
        <f>H44-N44</f>
        <v>0</v>
      </c>
      <c r="P44" s="59"/>
      <c r="Q44" s="2"/>
      <c r="R44" s="2"/>
    </row>
    <row r="45" spans="1:18" ht="15.75" customHeight="1">
      <c r="A45" s="7" t="s">
        <v>85</v>
      </c>
      <c r="B45" s="8" t="s">
        <v>231</v>
      </c>
      <c r="C45" s="9">
        <v>14</v>
      </c>
      <c r="D45" s="17">
        <v>55.44</v>
      </c>
      <c r="E45" s="18">
        <v>0</v>
      </c>
      <c r="F45" s="17">
        <v>0</v>
      </c>
      <c r="G45" s="17">
        <v>0</v>
      </c>
      <c r="H45" s="12">
        <f>SUM(E45,F45,G45)</f>
        <v>0</v>
      </c>
      <c r="I45" s="12"/>
      <c r="J45" s="17">
        <v>0</v>
      </c>
      <c r="K45" s="9"/>
      <c r="L45" s="12"/>
      <c r="M45" s="9"/>
      <c r="N45" s="12">
        <f>SUM(J45,L45)</f>
        <v>0</v>
      </c>
      <c r="O45" s="12">
        <f>H45-N45</f>
        <v>0</v>
      </c>
      <c r="P45" s="60"/>
      <c r="Q45" s="2"/>
      <c r="R45" s="2"/>
    </row>
    <row r="46" spans="1:18" ht="15.75">
      <c r="A46" s="7" t="s">
        <v>86</v>
      </c>
      <c r="B46" s="8" t="s">
        <v>232</v>
      </c>
      <c r="C46" s="9">
        <v>42</v>
      </c>
      <c r="D46" s="17">
        <v>20.16</v>
      </c>
      <c r="E46" s="18">
        <v>0</v>
      </c>
      <c r="F46" s="17">
        <v>0</v>
      </c>
      <c r="G46" s="17">
        <v>0</v>
      </c>
      <c r="H46" s="12">
        <f>SUM(E46,F46,G46)</f>
        <v>0</v>
      </c>
      <c r="I46" s="12"/>
      <c r="J46" s="17">
        <v>0</v>
      </c>
      <c r="K46" s="9"/>
      <c r="L46" s="12"/>
      <c r="M46" s="9"/>
      <c r="N46" s="12">
        <f>SUM(J46,L46)</f>
        <v>0</v>
      </c>
      <c r="O46" s="12">
        <f>H46-N46</f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7">
        <v>0</v>
      </c>
      <c r="G47" s="17">
        <v>0</v>
      </c>
      <c r="H47" s="12">
        <f>SUM(E47,F47,G47)</f>
        <v>0</v>
      </c>
      <c r="I47" s="12"/>
      <c r="J47" s="17">
        <v>0</v>
      </c>
      <c r="K47" s="9"/>
      <c r="L47" s="12"/>
      <c r="M47" s="9"/>
      <c r="N47" s="12">
        <f>SUM(J47,L47)</f>
        <v>0</v>
      </c>
      <c r="O47" s="12">
        <f>H47-N47</f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/>
      <c r="F48" s="17"/>
      <c r="G48" s="17"/>
      <c r="H48" s="12"/>
      <c r="I48" s="12"/>
      <c r="J48" s="17"/>
      <c r="K48" s="9"/>
      <c r="L48" s="12"/>
      <c r="M48" s="9"/>
      <c r="N48" s="12"/>
      <c r="O48" s="12"/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/>
      <c r="F49" s="17"/>
      <c r="G49" s="17"/>
      <c r="H49" s="12"/>
      <c r="I49" s="12"/>
      <c r="J49" s="12"/>
      <c r="K49" s="9"/>
      <c r="L49" s="9"/>
      <c r="M49" s="9"/>
      <c r="N49" s="12"/>
      <c r="O49" s="12"/>
      <c r="P49" s="19"/>
      <c r="Q49" s="2"/>
      <c r="R49" s="2"/>
    </row>
    <row r="50" spans="1:18" ht="15.75">
      <c r="A50" s="100" t="s">
        <v>60</v>
      </c>
      <c r="B50" s="8" t="s">
        <v>56</v>
      </c>
      <c r="C50" s="9">
        <v>42</v>
      </c>
      <c r="D50" s="17">
        <v>12.354</v>
      </c>
      <c r="E50" s="62">
        <v>0.10218</v>
      </c>
      <c r="F50" s="17">
        <v>0</v>
      </c>
      <c r="G50" s="17">
        <v>0</v>
      </c>
      <c r="H50" s="12">
        <f>SUM(E50,F50,G50)</f>
        <v>0.10218</v>
      </c>
      <c r="I50" s="12"/>
      <c r="J50" s="17">
        <v>0</v>
      </c>
      <c r="K50" s="9">
        <v>14</v>
      </c>
      <c r="L50" s="12">
        <v>1.485</v>
      </c>
      <c r="M50" s="9">
        <v>14</v>
      </c>
      <c r="N50" s="12">
        <f>SUM(J50,L50)</f>
        <v>1.485</v>
      </c>
      <c r="O50" s="12">
        <f>H50-N50</f>
        <v>-1.3828200000000002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7"/>
      <c r="G51" s="17"/>
      <c r="H51" s="12"/>
      <c r="I51" s="12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7">
        <v>0</v>
      </c>
      <c r="G52" s="17">
        <v>0</v>
      </c>
      <c r="H52" s="12">
        <f>SUM(E52,F52,G52)</f>
        <v>0.00031</v>
      </c>
      <c r="I52" s="12"/>
      <c r="J52" s="17">
        <v>0</v>
      </c>
      <c r="K52" s="9"/>
      <c r="L52" s="12"/>
      <c r="M52" s="9"/>
      <c r="N52" s="12">
        <f>SUM(J52,L52)</f>
        <v>0</v>
      </c>
      <c r="O52" s="12">
        <f>H52-N52</f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7"/>
      <c r="G53" s="17"/>
      <c r="H53" s="12">
        <f>SUM(E53,F53,G53)</f>
        <v>0</v>
      </c>
      <c r="I53" s="12"/>
      <c r="J53" s="17">
        <v>0</v>
      </c>
      <c r="K53" s="9"/>
      <c r="L53" s="12"/>
      <c r="M53" s="9"/>
      <c r="N53" s="12">
        <f>SUM(J53,L53)</f>
        <v>0</v>
      </c>
      <c r="O53" s="12">
        <f>H53-N53</f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/>
      <c r="F54" s="17"/>
      <c r="G54" s="17"/>
      <c r="H54" s="12"/>
      <c r="I54" s="12"/>
      <c r="J54" s="17"/>
      <c r="K54" s="9"/>
      <c r="L54" s="9"/>
      <c r="M54" s="9"/>
      <c r="N54" s="12"/>
      <c r="O54" s="12"/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/>
      <c r="F55" s="17"/>
      <c r="G55" s="17"/>
      <c r="H55" s="12">
        <f>SUM(E55,F55,G55)</f>
        <v>0</v>
      </c>
      <c r="I55" s="12"/>
      <c r="J55" s="17">
        <v>0</v>
      </c>
      <c r="K55" s="9"/>
      <c r="L55" s="9"/>
      <c r="M55" s="9"/>
      <c r="N55" s="12">
        <f>SUM(J55,L55)</f>
        <v>0</v>
      </c>
      <c r="O55" s="12">
        <f>H55-N55</f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7">
        <v>0</v>
      </c>
      <c r="G56" s="17">
        <v>0</v>
      </c>
      <c r="H56" s="12">
        <f>SUM(E56,F56,G56)</f>
        <v>0.00035</v>
      </c>
      <c r="I56" s="12"/>
      <c r="J56" s="17">
        <v>0</v>
      </c>
      <c r="K56" s="9"/>
      <c r="L56" s="12"/>
      <c r="M56" s="9"/>
      <c r="N56" s="12">
        <f>SUM(J56,L56)</f>
        <v>0</v>
      </c>
      <c r="O56" s="12">
        <f>H56-N56</f>
        <v>0.00035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/>
      <c r="F57" s="17"/>
      <c r="G57" s="17"/>
      <c r="H57" s="12"/>
      <c r="I57" s="12"/>
      <c r="J57" s="17"/>
      <c r="K57" s="9"/>
      <c r="L57" s="12"/>
      <c r="M57" s="9"/>
      <c r="N57" s="12"/>
      <c r="O57" s="12"/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/>
      <c r="F58" s="17"/>
      <c r="G58" s="17"/>
      <c r="H58" s="12"/>
      <c r="I58" s="12"/>
      <c r="J58" s="17"/>
      <c r="K58" s="9"/>
      <c r="L58" s="12"/>
      <c r="M58" s="9"/>
      <c r="N58" s="12"/>
      <c r="O58" s="12"/>
      <c r="P58" s="19"/>
      <c r="Q58" s="61"/>
      <c r="R58" s="98"/>
      <c r="S58" s="98"/>
    </row>
    <row r="59" spans="1:19" ht="15.75">
      <c r="A59" s="3" t="s">
        <v>287</v>
      </c>
      <c r="B59" s="6" t="s">
        <v>286</v>
      </c>
      <c r="C59" s="9"/>
      <c r="D59" s="17"/>
      <c r="E59" s="62"/>
      <c r="F59" s="17"/>
      <c r="G59" s="17"/>
      <c r="H59" s="12">
        <v>9.4122</v>
      </c>
      <c r="I59" s="12"/>
      <c r="J59" s="17"/>
      <c r="K59" s="9"/>
      <c r="L59" s="12"/>
      <c r="M59" s="9"/>
      <c r="N59" s="12"/>
      <c r="O59" s="12"/>
      <c r="P59" s="19"/>
      <c r="Q59" s="61"/>
      <c r="R59" s="98"/>
      <c r="S59" s="98"/>
    </row>
    <row r="60" spans="1:18" ht="15.75">
      <c r="A60" s="7"/>
      <c r="B60" s="4" t="s">
        <v>91</v>
      </c>
      <c r="C60" s="9"/>
      <c r="D60" s="13">
        <f>SUM(D7:D58)</f>
        <v>388.192</v>
      </c>
      <c r="E60" s="13">
        <f>SUM(E9:E56)</f>
        <v>13.739999999999998</v>
      </c>
      <c r="F60" s="16">
        <f>SUM(F7:F56)</f>
        <v>0</v>
      </c>
      <c r="G60" s="16">
        <f>SUM(G7:G56)</f>
        <v>0</v>
      </c>
      <c r="H60" s="13">
        <f>SUM(H7:H59)</f>
        <v>23.1522</v>
      </c>
      <c r="I60" s="13"/>
      <c r="J60" s="13">
        <f>SUM(J7:J56)</f>
        <v>13.300780000000001</v>
      </c>
      <c r="K60" s="9"/>
      <c r="L60" s="13">
        <f>SUM(L9:L56)</f>
        <v>3.8962200000000005</v>
      </c>
      <c r="M60" s="9"/>
      <c r="N60" s="13">
        <f>SUM(N7:N56)</f>
        <v>17.197000000000003</v>
      </c>
      <c r="O60" s="13">
        <f>H60-N60</f>
        <v>5.955199999999998</v>
      </c>
      <c r="P60" s="9"/>
      <c r="Q60" s="61"/>
      <c r="R60" s="30"/>
    </row>
    <row r="61" s="65" customFormat="1" ht="12.75">
      <c r="A61" s="102"/>
    </row>
    <row r="64" ht="12.75">
      <c r="G64" s="23"/>
    </row>
    <row r="65" spans="13:15" ht="12.75" customHeight="1">
      <c r="M65" s="201" t="s">
        <v>101</v>
      </c>
      <c r="N65" s="201"/>
      <c r="O65" s="201"/>
    </row>
    <row r="66" spans="13:15" ht="26.25" customHeight="1">
      <c r="M66" s="201"/>
      <c r="N66" s="201"/>
      <c r="O66" s="201"/>
    </row>
    <row r="77" ht="12.75">
      <c r="B77" s="103"/>
    </row>
    <row r="78" ht="12.75">
      <c r="B78" s="23"/>
    </row>
    <row r="85" ht="12.75">
      <c r="B85" s="23"/>
    </row>
    <row r="86" ht="12.75">
      <c r="B86" s="99"/>
    </row>
    <row r="87" ht="12.75">
      <c r="B87" s="23"/>
    </row>
    <row r="88" ht="12.75">
      <c r="B88" s="23"/>
    </row>
    <row r="89" ht="12.75">
      <c r="B89" s="23"/>
    </row>
  </sheetData>
  <sheetProtection/>
  <mergeCells count="11">
    <mergeCell ref="A1:P1"/>
    <mergeCell ref="M65:O66"/>
    <mergeCell ref="A3:B5"/>
    <mergeCell ref="K3:L3"/>
    <mergeCell ref="M2:P2"/>
    <mergeCell ref="C2:L2"/>
    <mergeCell ref="P3:P4"/>
    <mergeCell ref="C3:D3"/>
    <mergeCell ref="M3:N3"/>
    <mergeCell ref="F3:G3"/>
    <mergeCell ref="I3:J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zoomScale="130" zoomScaleNormal="130" zoomScalePageLayoutView="0" workbookViewId="0" topLeftCell="A1">
      <selection activeCell="G27" sqref="G27"/>
    </sheetView>
  </sheetViews>
  <sheetFormatPr defaultColWidth="9.140625" defaultRowHeight="12.75"/>
  <cols>
    <col min="1" max="1" width="13.28125" style="0" customWidth="1"/>
    <col min="2" max="2" width="21.140625" style="0" customWidth="1"/>
    <col min="3" max="3" width="18.421875" style="0" customWidth="1"/>
    <col min="4" max="4" width="11.7109375" style="0" bestFit="1" customWidth="1"/>
    <col min="6" max="6" width="11.7109375" style="0" bestFit="1" customWidth="1"/>
  </cols>
  <sheetData>
    <row r="1" spans="1:4" s="101" customFormat="1" ht="23.25">
      <c r="A1" s="190" t="s">
        <v>328</v>
      </c>
      <c r="B1" s="190"/>
      <c r="C1" s="190"/>
      <c r="D1" s="190"/>
    </row>
    <row r="2" spans="1:4" s="101" customFormat="1" ht="23.25" customHeight="1">
      <c r="A2" s="191" t="s">
        <v>409</v>
      </c>
      <c r="B2" s="191"/>
      <c r="C2" s="191"/>
      <c r="D2" s="191"/>
    </row>
    <row r="3" spans="1:4" s="101" customFormat="1" ht="23.25" customHeight="1">
      <c r="A3" s="192" t="s">
        <v>322</v>
      </c>
      <c r="B3" s="193"/>
      <c r="C3" s="193"/>
      <c r="D3" s="194"/>
    </row>
    <row r="4" spans="1:4" s="101" customFormat="1" ht="12.75">
      <c r="A4" s="195" t="s">
        <v>324</v>
      </c>
      <c r="B4" s="195"/>
      <c r="C4" s="195"/>
      <c r="D4" s="125">
        <v>2100797.9</v>
      </c>
    </row>
    <row r="5" spans="1:4" s="101" customFormat="1" ht="20.25" customHeight="1">
      <c r="A5" s="195" t="s">
        <v>323</v>
      </c>
      <c r="B5" s="195"/>
      <c r="C5" s="195"/>
      <c r="D5" s="195"/>
    </row>
    <row r="6" spans="1:4" ht="12.75">
      <c r="A6" s="128" t="s">
        <v>295</v>
      </c>
      <c r="B6" s="128" t="s">
        <v>296</v>
      </c>
      <c r="C6" s="128" t="s">
        <v>297</v>
      </c>
      <c r="D6" s="128"/>
    </row>
    <row r="7" spans="1:4" ht="12.75">
      <c r="A7" s="126" t="s">
        <v>319</v>
      </c>
      <c r="B7" s="126">
        <v>862296</v>
      </c>
      <c r="C7" s="129">
        <v>468</v>
      </c>
      <c r="D7" s="129"/>
    </row>
    <row r="8" spans="1:4" ht="12.75">
      <c r="A8" s="126" t="s">
        <v>319</v>
      </c>
      <c r="B8" s="126">
        <v>862297</v>
      </c>
      <c r="C8" s="129">
        <v>333</v>
      </c>
      <c r="D8" s="129"/>
    </row>
    <row r="9" spans="1:4" ht="12.75">
      <c r="A9" s="126" t="s">
        <v>319</v>
      </c>
      <c r="B9" s="126">
        <v>862308</v>
      </c>
      <c r="C9" s="129">
        <v>5000</v>
      </c>
      <c r="D9" s="129"/>
    </row>
    <row r="10" spans="1:4" ht="12.75">
      <c r="A10" s="126" t="s">
        <v>319</v>
      </c>
      <c r="B10" s="126">
        <v>862309</v>
      </c>
      <c r="C10" s="129">
        <v>5000</v>
      </c>
      <c r="D10" s="129"/>
    </row>
    <row r="11" spans="1:4" ht="12.75">
      <c r="A11" s="126" t="s">
        <v>319</v>
      </c>
      <c r="B11" s="126">
        <v>862310</v>
      </c>
      <c r="C11" s="129">
        <v>5000</v>
      </c>
      <c r="D11" s="129"/>
    </row>
    <row r="12" spans="1:4" ht="12.75">
      <c r="A12" s="126" t="s">
        <v>410</v>
      </c>
      <c r="B12" s="126">
        <v>862316</v>
      </c>
      <c r="C12" s="129">
        <v>1100</v>
      </c>
      <c r="D12" s="129"/>
    </row>
    <row r="13" spans="1:4" ht="12.75">
      <c r="A13" s="126" t="s">
        <v>410</v>
      </c>
      <c r="B13" s="126">
        <v>862319</v>
      </c>
      <c r="C13" s="129">
        <v>25389</v>
      </c>
      <c r="D13" s="129"/>
    </row>
    <row r="14" spans="1:4" ht="12.75">
      <c r="A14" s="126" t="s">
        <v>410</v>
      </c>
      <c r="B14" s="126">
        <v>217013</v>
      </c>
      <c r="C14" s="129">
        <v>2400</v>
      </c>
      <c r="D14" s="129"/>
    </row>
    <row r="15" spans="1:4" ht="12.75">
      <c r="A15" s="126" t="s">
        <v>410</v>
      </c>
      <c r="B15" s="126">
        <v>217015</v>
      </c>
      <c r="C15" s="129">
        <v>2400</v>
      </c>
      <c r="D15" s="129"/>
    </row>
    <row r="16" spans="1:4" ht="12.75">
      <c r="A16" s="126" t="s">
        <v>410</v>
      </c>
      <c r="B16" s="126">
        <v>217018</v>
      </c>
      <c r="C16" s="129">
        <v>2400</v>
      </c>
      <c r="D16" s="129"/>
    </row>
    <row r="17" spans="1:4" ht="12.75">
      <c r="A17" s="126" t="s">
        <v>410</v>
      </c>
      <c r="B17" s="126">
        <v>217019</v>
      </c>
      <c r="C17" s="129">
        <v>2400</v>
      </c>
      <c r="D17" s="129"/>
    </row>
    <row r="18" spans="1:4" ht="12.75">
      <c r="A18" s="126" t="s">
        <v>411</v>
      </c>
      <c r="B18" s="126">
        <v>217024</v>
      </c>
      <c r="C18" s="129">
        <v>10000</v>
      </c>
      <c r="D18" s="129"/>
    </row>
    <row r="19" spans="1:4" ht="12.75">
      <c r="A19" s="126" t="s">
        <v>411</v>
      </c>
      <c r="B19" s="126">
        <v>217084</v>
      </c>
      <c r="C19" s="129">
        <v>10000</v>
      </c>
      <c r="D19" s="129"/>
    </row>
    <row r="20" spans="1:4" ht="12.75">
      <c r="A20" s="126" t="s">
        <v>412</v>
      </c>
      <c r="B20" s="126">
        <v>217096</v>
      </c>
      <c r="C20" s="129">
        <v>3200</v>
      </c>
      <c r="D20" s="129"/>
    </row>
    <row r="21" spans="1:4" ht="12.75">
      <c r="A21" s="126" t="s">
        <v>412</v>
      </c>
      <c r="B21" s="126">
        <v>217098</v>
      </c>
      <c r="C21" s="129">
        <v>3200</v>
      </c>
      <c r="D21" s="129"/>
    </row>
    <row r="22" spans="1:4" ht="12.75">
      <c r="A22" s="126" t="s">
        <v>413</v>
      </c>
      <c r="B22" s="126">
        <v>217102</v>
      </c>
      <c r="C22" s="129">
        <v>2000</v>
      </c>
      <c r="D22" s="129"/>
    </row>
    <row r="23" spans="1:4" ht="12.75">
      <c r="A23" s="126" t="s">
        <v>414</v>
      </c>
      <c r="B23" s="126">
        <v>217116</v>
      </c>
      <c r="C23" s="129">
        <v>3294</v>
      </c>
      <c r="D23" s="129"/>
    </row>
    <row r="24" spans="1:4" ht="12.75">
      <c r="A24" s="126" t="s">
        <v>414</v>
      </c>
      <c r="B24" s="126">
        <v>217120</v>
      </c>
      <c r="C24" s="129">
        <v>1677900</v>
      </c>
      <c r="D24" s="129"/>
    </row>
    <row r="25" spans="1:6" ht="12.75">
      <c r="A25" s="126" t="s">
        <v>415</v>
      </c>
      <c r="B25" s="126">
        <v>217121</v>
      </c>
      <c r="C25" s="129">
        <v>29044</v>
      </c>
      <c r="D25" s="129"/>
      <c r="F25" s="187"/>
    </row>
    <row r="26" spans="1:6" ht="12.75">
      <c r="A26" s="126" t="s">
        <v>415</v>
      </c>
      <c r="B26" s="126">
        <v>217122</v>
      </c>
      <c r="C26" s="129">
        <v>3420</v>
      </c>
      <c r="D26" s="129"/>
      <c r="F26" s="187"/>
    </row>
    <row r="27" spans="1:6" ht="12.75">
      <c r="A27" s="126" t="s">
        <v>415</v>
      </c>
      <c r="B27" s="126">
        <v>217123</v>
      </c>
      <c r="C27" s="129">
        <v>29387</v>
      </c>
      <c r="D27" s="129"/>
      <c r="F27" s="187"/>
    </row>
    <row r="28" spans="1:4" ht="12.75">
      <c r="A28" s="126" t="s">
        <v>415</v>
      </c>
      <c r="B28" s="126">
        <v>217124</v>
      </c>
      <c r="C28" s="129">
        <v>2000</v>
      </c>
      <c r="D28" s="129"/>
    </row>
    <row r="29" spans="1:4" ht="12.75">
      <c r="A29" s="126" t="s">
        <v>415</v>
      </c>
      <c r="B29" s="126">
        <v>217125</v>
      </c>
      <c r="C29" s="129">
        <v>250</v>
      </c>
      <c r="D29" s="129"/>
    </row>
    <row r="30" spans="1:4" ht="12.75">
      <c r="A30" s="126" t="s">
        <v>415</v>
      </c>
      <c r="B30" s="126">
        <v>217126</v>
      </c>
      <c r="C30" s="129">
        <v>250</v>
      </c>
      <c r="D30" s="129"/>
    </row>
    <row r="31" spans="1:4" ht="12.75">
      <c r="A31" s="126" t="s">
        <v>415</v>
      </c>
      <c r="B31" s="126">
        <v>217127</v>
      </c>
      <c r="C31" s="129">
        <v>250</v>
      </c>
      <c r="D31" s="129"/>
    </row>
    <row r="32" spans="1:4" ht="12.75">
      <c r="A32" s="126" t="s">
        <v>415</v>
      </c>
      <c r="B32" s="126">
        <v>217128</v>
      </c>
      <c r="C32" s="129">
        <v>250</v>
      </c>
      <c r="D32" s="129"/>
    </row>
    <row r="33" spans="1:4" ht="12.75">
      <c r="A33" s="126" t="s">
        <v>415</v>
      </c>
      <c r="B33" s="126">
        <v>217129</v>
      </c>
      <c r="C33" s="129">
        <v>500</v>
      </c>
      <c r="D33" s="129"/>
    </row>
    <row r="34" spans="1:4" ht="12.75">
      <c r="A34" s="126" t="s">
        <v>415</v>
      </c>
      <c r="B34" s="126">
        <v>217130</v>
      </c>
      <c r="C34" s="129">
        <v>250</v>
      </c>
      <c r="D34" s="129"/>
    </row>
    <row r="35" spans="1:4" ht="12.75">
      <c r="A35" s="126" t="s">
        <v>415</v>
      </c>
      <c r="B35" s="126">
        <v>217131</v>
      </c>
      <c r="C35" s="129">
        <v>250</v>
      </c>
      <c r="D35" s="129"/>
    </row>
    <row r="36" spans="1:4" ht="12.75">
      <c r="A36" s="126" t="s">
        <v>415</v>
      </c>
      <c r="B36" s="126">
        <v>217132</v>
      </c>
      <c r="C36" s="129">
        <v>250</v>
      </c>
      <c r="D36" s="129"/>
    </row>
    <row r="37" spans="1:4" ht="12.75">
      <c r="A37" s="126" t="s">
        <v>415</v>
      </c>
      <c r="B37" s="126">
        <v>217133</v>
      </c>
      <c r="C37" s="129">
        <v>250</v>
      </c>
      <c r="D37" s="129"/>
    </row>
    <row r="38" spans="1:4" ht="12.75">
      <c r="A38" s="126" t="s">
        <v>416</v>
      </c>
      <c r="B38" s="126">
        <v>217134</v>
      </c>
      <c r="C38" s="129">
        <v>38736</v>
      </c>
      <c r="D38" s="129"/>
    </row>
    <row r="39" spans="1:4" ht="12.75">
      <c r="A39" s="126" t="s">
        <v>416</v>
      </c>
      <c r="B39" s="126">
        <v>217135</v>
      </c>
      <c r="C39" s="129">
        <v>7270</v>
      </c>
      <c r="D39" s="129"/>
    </row>
    <row r="40" spans="1:4" ht="12.75">
      <c r="A40" s="126" t="s">
        <v>417</v>
      </c>
      <c r="B40" s="126">
        <v>217136</v>
      </c>
      <c r="C40" s="129">
        <v>3600</v>
      </c>
      <c r="D40" s="129"/>
    </row>
    <row r="41" spans="1:4" ht="12.75">
      <c r="A41" s="126" t="s">
        <v>417</v>
      </c>
      <c r="B41" s="126">
        <v>217137</v>
      </c>
      <c r="C41" s="129">
        <v>1000</v>
      </c>
      <c r="D41" s="129"/>
    </row>
    <row r="42" spans="1:4" ht="12.75">
      <c r="A42" s="126" t="s">
        <v>417</v>
      </c>
      <c r="B42" s="126">
        <v>217138</v>
      </c>
      <c r="C42" s="129">
        <v>1000</v>
      </c>
      <c r="D42" s="129"/>
    </row>
    <row r="43" spans="1:4" ht="12.75">
      <c r="A43" s="126" t="s">
        <v>417</v>
      </c>
      <c r="B43" s="126">
        <v>217139</v>
      </c>
      <c r="C43" s="129">
        <v>1000</v>
      </c>
      <c r="D43" s="129"/>
    </row>
    <row r="44" spans="1:4" ht="12.75">
      <c r="A44" s="126" t="s">
        <v>417</v>
      </c>
      <c r="B44" s="126">
        <v>217140</v>
      </c>
      <c r="C44" s="129">
        <v>1000</v>
      </c>
      <c r="D44" s="129"/>
    </row>
    <row r="45" spans="1:4" ht="12.75">
      <c r="A45" s="126" t="s">
        <v>417</v>
      </c>
      <c r="B45" s="126">
        <v>217141</v>
      </c>
      <c r="C45" s="129">
        <v>1000</v>
      </c>
      <c r="D45" s="129"/>
    </row>
    <row r="46" spans="1:4" ht="12.75">
      <c r="A46" s="126" t="s">
        <v>417</v>
      </c>
      <c r="B46" s="126">
        <v>217142</v>
      </c>
      <c r="C46" s="129">
        <v>1000</v>
      </c>
      <c r="D46" s="129"/>
    </row>
    <row r="47" spans="1:4" ht="12.75">
      <c r="A47" s="126" t="s">
        <v>417</v>
      </c>
      <c r="B47" s="126">
        <v>217143</v>
      </c>
      <c r="C47" s="129">
        <v>1000</v>
      </c>
      <c r="D47" s="129"/>
    </row>
    <row r="48" spans="1:4" ht="12.75">
      <c r="A48" s="126" t="s">
        <v>417</v>
      </c>
      <c r="B48" s="126">
        <v>217144</v>
      </c>
      <c r="C48" s="188">
        <v>1000</v>
      </c>
      <c r="D48" s="129"/>
    </row>
    <row r="49" spans="1:4" ht="12.75">
      <c r="A49" s="126" t="s">
        <v>418</v>
      </c>
      <c r="B49" s="126">
        <v>217145</v>
      </c>
      <c r="C49" s="129">
        <v>614</v>
      </c>
      <c r="D49" s="129"/>
    </row>
    <row r="50" spans="1:4" ht="12.75">
      <c r="A50" s="126" t="s">
        <v>419</v>
      </c>
      <c r="B50" s="126">
        <v>217146</v>
      </c>
      <c r="C50" s="129">
        <v>750</v>
      </c>
      <c r="D50" s="129"/>
    </row>
    <row r="51" spans="1:4" ht="12.75">
      <c r="A51" s="126" t="s">
        <v>419</v>
      </c>
      <c r="B51" s="126">
        <v>217147</v>
      </c>
      <c r="C51" s="129">
        <v>848</v>
      </c>
      <c r="D51" s="129"/>
    </row>
    <row r="52" spans="1:4" ht="12.75">
      <c r="A52" s="126" t="s">
        <v>419</v>
      </c>
      <c r="B52" s="126">
        <v>217148</v>
      </c>
      <c r="C52" s="129">
        <v>10780</v>
      </c>
      <c r="D52" s="129"/>
    </row>
    <row r="53" spans="1:4" ht="12.75">
      <c r="A53" s="126" t="s">
        <v>419</v>
      </c>
      <c r="B53" s="126">
        <v>217149</v>
      </c>
      <c r="C53" s="129">
        <v>9235</v>
      </c>
      <c r="D53" s="129"/>
    </row>
    <row r="54" spans="1:4" ht="12.75">
      <c r="A54" s="126" t="s">
        <v>419</v>
      </c>
      <c r="B54" s="126">
        <v>217150</v>
      </c>
      <c r="C54" s="129">
        <v>2849</v>
      </c>
      <c r="D54" s="129"/>
    </row>
    <row r="55" spans="1:4" ht="12.75">
      <c r="A55" s="126" t="s">
        <v>419</v>
      </c>
      <c r="B55" s="126">
        <v>456211</v>
      </c>
      <c r="C55" s="129">
        <v>2000</v>
      </c>
      <c r="D55" s="129"/>
    </row>
    <row r="56" spans="1:4" ht="12.75">
      <c r="A56" s="126" t="s">
        <v>419</v>
      </c>
      <c r="B56" s="126">
        <v>456212</v>
      </c>
      <c r="C56" s="129">
        <v>2000</v>
      </c>
      <c r="D56" s="129"/>
    </row>
    <row r="57" spans="1:4" ht="12.75">
      <c r="A57" s="126" t="s">
        <v>419</v>
      </c>
      <c r="B57" s="126">
        <v>456213</v>
      </c>
      <c r="C57" s="129">
        <v>2000</v>
      </c>
      <c r="D57" s="129"/>
    </row>
    <row r="58" spans="1:4" ht="12.75">
      <c r="A58" s="126" t="s">
        <v>419</v>
      </c>
      <c r="B58" s="126">
        <v>456214</v>
      </c>
      <c r="C58" s="129">
        <v>2000</v>
      </c>
      <c r="D58" s="129"/>
    </row>
    <row r="59" spans="1:4" ht="12.75">
      <c r="A59" s="126" t="s">
        <v>419</v>
      </c>
      <c r="B59" s="126">
        <v>456215</v>
      </c>
      <c r="C59" s="129">
        <v>2000</v>
      </c>
      <c r="D59" s="129"/>
    </row>
    <row r="60" spans="1:4" ht="12.75">
      <c r="A60" s="126" t="s">
        <v>419</v>
      </c>
      <c r="B60" s="126">
        <v>456216</v>
      </c>
      <c r="C60" s="129">
        <v>2000</v>
      </c>
      <c r="D60" s="129"/>
    </row>
    <row r="61" spans="1:4" ht="12.75">
      <c r="A61" s="126" t="s">
        <v>419</v>
      </c>
      <c r="B61" s="126">
        <v>456217</v>
      </c>
      <c r="C61" s="129">
        <v>2000</v>
      </c>
      <c r="D61" s="129"/>
    </row>
    <row r="62" spans="1:4" ht="12.75">
      <c r="A62" s="126" t="s">
        <v>419</v>
      </c>
      <c r="B62" s="126">
        <v>456218</v>
      </c>
      <c r="C62" s="129">
        <v>2000</v>
      </c>
      <c r="D62" s="129"/>
    </row>
    <row r="63" spans="1:4" ht="12.75">
      <c r="A63" s="126" t="s">
        <v>419</v>
      </c>
      <c r="B63" s="126">
        <v>456219</v>
      </c>
      <c r="C63" s="129">
        <v>2000</v>
      </c>
      <c r="D63" s="129"/>
    </row>
    <row r="64" spans="1:4" ht="12.75">
      <c r="A64" s="126" t="s">
        <v>419</v>
      </c>
      <c r="B64" s="126">
        <v>456220</v>
      </c>
      <c r="C64" s="129">
        <v>2000</v>
      </c>
      <c r="D64" s="129"/>
    </row>
    <row r="65" spans="1:4" ht="12.75">
      <c r="A65" s="126" t="s">
        <v>419</v>
      </c>
      <c r="B65" s="126">
        <v>456221</v>
      </c>
      <c r="C65" s="129">
        <v>2000</v>
      </c>
      <c r="D65" s="129"/>
    </row>
    <row r="66" spans="1:4" ht="12.75">
      <c r="A66" s="126" t="s">
        <v>419</v>
      </c>
      <c r="B66" s="126">
        <v>456222</v>
      </c>
      <c r="C66" s="129">
        <v>2000</v>
      </c>
      <c r="D66" s="129"/>
    </row>
    <row r="67" spans="1:4" ht="12.75">
      <c r="A67" s="126" t="s">
        <v>419</v>
      </c>
      <c r="B67" s="126">
        <v>456223</v>
      </c>
      <c r="C67" s="129">
        <v>2000</v>
      </c>
      <c r="D67" s="129"/>
    </row>
    <row r="68" spans="1:4" ht="12.75">
      <c r="A68" s="126" t="s">
        <v>419</v>
      </c>
      <c r="B68" s="126">
        <v>456224</v>
      </c>
      <c r="C68" s="129">
        <v>2000</v>
      </c>
      <c r="D68" s="129"/>
    </row>
    <row r="69" spans="1:4" ht="12.75">
      <c r="A69" s="126" t="s">
        <v>419</v>
      </c>
      <c r="B69" s="126">
        <v>456225</v>
      </c>
      <c r="C69" s="129">
        <v>2000</v>
      </c>
      <c r="D69" s="129"/>
    </row>
    <row r="70" spans="1:4" ht="12.75">
      <c r="A70" s="126" t="s">
        <v>419</v>
      </c>
      <c r="B70" s="126">
        <v>456226</v>
      </c>
      <c r="C70" s="129">
        <v>2000</v>
      </c>
      <c r="D70" s="129"/>
    </row>
    <row r="71" spans="1:4" ht="12.75">
      <c r="A71" s="126" t="s">
        <v>419</v>
      </c>
      <c r="B71" s="126">
        <v>456227</v>
      </c>
      <c r="C71" s="129">
        <v>2000</v>
      </c>
      <c r="D71" s="129"/>
    </row>
    <row r="72" spans="1:4" ht="12.75">
      <c r="A72" s="126" t="s">
        <v>419</v>
      </c>
      <c r="B72" s="126">
        <v>456228</v>
      </c>
      <c r="C72" s="129">
        <v>2000</v>
      </c>
      <c r="D72" s="129"/>
    </row>
    <row r="73" spans="1:4" ht="12.75">
      <c r="A73" s="126" t="s">
        <v>419</v>
      </c>
      <c r="B73" s="126">
        <v>456229</v>
      </c>
      <c r="C73" s="129">
        <v>2000</v>
      </c>
      <c r="D73" s="129"/>
    </row>
    <row r="74" spans="1:4" ht="12.75">
      <c r="A74" s="126" t="s">
        <v>419</v>
      </c>
      <c r="B74" s="126">
        <v>456230</v>
      </c>
      <c r="C74" s="129">
        <v>2000</v>
      </c>
      <c r="D74" s="129"/>
    </row>
    <row r="75" spans="1:4" ht="12.75">
      <c r="A75" s="126" t="s">
        <v>419</v>
      </c>
      <c r="B75" s="126">
        <v>456231</v>
      </c>
      <c r="C75" s="129">
        <v>2000</v>
      </c>
      <c r="D75" s="129"/>
    </row>
    <row r="76" spans="1:4" ht="12.75">
      <c r="A76" s="126" t="s">
        <v>419</v>
      </c>
      <c r="B76" s="126">
        <v>456232</v>
      </c>
      <c r="C76" s="129">
        <v>2000</v>
      </c>
      <c r="D76" s="129"/>
    </row>
    <row r="77" spans="1:4" ht="12.75">
      <c r="A77" s="126" t="s">
        <v>419</v>
      </c>
      <c r="B77" s="126">
        <v>456233</v>
      </c>
      <c r="C77" s="129">
        <v>2000</v>
      </c>
      <c r="D77" s="129"/>
    </row>
    <row r="78" spans="1:4" ht="12.75">
      <c r="A78" s="126" t="s">
        <v>419</v>
      </c>
      <c r="B78" s="126">
        <v>456234</v>
      </c>
      <c r="C78" s="129">
        <v>2000</v>
      </c>
      <c r="D78" s="129"/>
    </row>
    <row r="79" spans="1:4" ht="12.75">
      <c r="A79" s="126" t="s">
        <v>419</v>
      </c>
      <c r="B79" s="126">
        <v>456235</v>
      </c>
      <c r="C79" s="129">
        <v>2000</v>
      </c>
      <c r="D79" s="129"/>
    </row>
    <row r="80" spans="1:4" ht="12.75">
      <c r="A80" s="126" t="s">
        <v>419</v>
      </c>
      <c r="B80" s="126">
        <v>456236</v>
      </c>
      <c r="C80" s="129">
        <v>2000</v>
      </c>
      <c r="D80" s="129"/>
    </row>
    <row r="81" spans="1:4" ht="12.75">
      <c r="A81" s="126" t="s">
        <v>419</v>
      </c>
      <c r="B81" s="126">
        <v>456237</v>
      </c>
      <c r="C81" s="129">
        <v>2000</v>
      </c>
      <c r="D81" s="129"/>
    </row>
    <row r="82" spans="1:4" ht="12.75">
      <c r="A82" s="126" t="s">
        <v>419</v>
      </c>
      <c r="B82" s="126">
        <v>456238</v>
      </c>
      <c r="C82" s="129">
        <v>2000</v>
      </c>
      <c r="D82" s="129"/>
    </row>
    <row r="83" spans="1:4" ht="12.75">
      <c r="A83" s="126" t="s">
        <v>419</v>
      </c>
      <c r="B83" s="126">
        <v>456239</v>
      </c>
      <c r="C83" s="129">
        <v>2400</v>
      </c>
      <c r="D83" s="129"/>
    </row>
    <row r="84" spans="1:4" ht="12.75">
      <c r="A84" s="126" t="s">
        <v>419</v>
      </c>
      <c r="B84" s="126">
        <v>456240</v>
      </c>
      <c r="C84" s="129">
        <v>2400</v>
      </c>
      <c r="D84" s="129"/>
    </row>
    <row r="85" spans="1:4" ht="12.75">
      <c r="A85" s="126" t="s">
        <v>419</v>
      </c>
      <c r="B85" s="126">
        <v>456241</v>
      </c>
      <c r="C85" s="129">
        <v>2400</v>
      </c>
      <c r="D85" s="129"/>
    </row>
    <row r="86" spans="1:4" ht="12.75">
      <c r="A86" s="126" t="s">
        <v>419</v>
      </c>
      <c r="B86" s="126">
        <v>456242</v>
      </c>
      <c r="C86" s="129">
        <v>2400</v>
      </c>
      <c r="D86" s="129"/>
    </row>
    <row r="87" spans="1:4" ht="12.75">
      <c r="A87" s="126" t="s">
        <v>419</v>
      </c>
      <c r="B87" s="126">
        <v>456243</v>
      </c>
      <c r="C87" s="129">
        <v>2400</v>
      </c>
      <c r="D87" s="129"/>
    </row>
    <row r="88" spans="1:4" ht="12.75">
      <c r="A88" s="126" t="s">
        <v>419</v>
      </c>
      <c r="B88" s="126">
        <v>456244</v>
      </c>
      <c r="C88" s="129">
        <v>2400</v>
      </c>
      <c r="D88" s="129"/>
    </row>
    <row r="89" spans="1:4" ht="12.75">
      <c r="A89" s="126" t="s">
        <v>419</v>
      </c>
      <c r="B89" s="126">
        <v>456245</v>
      </c>
      <c r="C89" s="129">
        <v>2400</v>
      </c>
      <c r="D89" s="129"/>
    </row>
    <row r="90" spans="1:4" ht="12.75">
      <c r="A90" s="126" t="s">
        <v>419</v>
      </c>
      <c r="B90" s="126">
        <v>456246</v>
      </c>
      <c r="C90" s="129">
        <v>2400</v>
      </c>
      <c r="D90" s="129"/>
    </row>
    <row r="91" spans="1:4" ht="12.75">
      <c r="A91" s="126" t="s">
        <v>419</v>
      </c>
      <c r="B91" s="126">
        <v>456247</v>
      </c>
      <c r="C91" s="129">
        <v>4800</v>
      </c>
      <c r="D91" s="129"/>
    </row>
    <row r="92" spans="1:4" ht="12.75">
      <c r="A92" s="126" t="s">
        <v>419</v>
      </c>
      <c r="B92" s="126">
        <v>456248</v>
      </c>
      <c r="C92" s="129">
        <v>2400</v>
      </c>
      <c r="D92" s="129"/>
    </row>
    <row r="93" spans="1:4" ht="12.75">
      <c r="A93" s="126" t="s">
        <v>419</v>
      </c>
      <c r="B93" s="126">
        <v>456249</v>
      </c>
      <c r="C93" s="129">
        <v>2400</v>
      </c>
      <c r="D93" s="129"/>
    </row>
    <row r="94" spans="1:4" ht="12.75">
      <c r="A94" s="126" t="s">
        <v>419</v>
      </c>
      <c r="B94" s="126">
        <v>456250</v>
      </c>
      <c r="C94" s="129">
        <v>4800</v>
      </c>
      <c r="D94" s="129"/>
    </row>
    <row r="95" spans="1:4" ht="12.75">
      <c r="A95" s="126" t="s">
        <v>419</v>
      </c>
      <c r="B95" s="126">
        <v>456251</v>
      </c>
      <c r="C95" s="129">
        <v>4800</v>
      </c>
      <c r="D95" s="129"/>
    </row>
    <row r="96" spans="1:4" ht="12.75">
      <c r="A96" s="126" t="s">
        <v>419</v>
      </c>
      <c r="B96" s="126">
        <v>456252</v>
      </c>
      <c r="C96" s="129">
        <v>2400</v>
      </c>
      <c r="D96" s="129"/>
    </row>
    <row r="97" spans="1:4" ht="12.75">
      <c r="A97" s="126" t="s">
        <v>419</v>
      </c>
      <c r="B97" s="126">
        <v>456253</v>
      </c>
      <c r="C97" s="129">
        <v>2400</v>
      </c>
      <c r="D97" s="129"/>
    </row>
    <row r="98" spans="1:4" ht="12.75">
      <c r="A98" s="126" t="s">
        <v>419</v>
      </c>
      <c r="B98" s="126">
        <v>456254</v>
      </c>
      <c r="C98" s="129">
        <v>2400</v>
      </c>
      <c r="D98" s="129"/>
    </row>
    <row r="99" spans="1:4" ht="12.75">
      <c r="A99" s="126" t="s">
        <v>419</v>
      </c>
      <c r="B99" s="126">
        <v>456255</v>
      </c>
      <c r="C99" s="129">
        <v>2400</v>
      </c>
      <c r="D99" s="129"/>
    </row>
    <row r="100" spans="1:4" ht="12.75">
      <c r="A100" s="126" t="s">
        <v>419</v>
      </c>
      <c r="B100" s="126">
        <v>456256</v>
      </c>
      <c r="C100" s="129">
        <v>2400</v>
      </c>
      <c r="D100" s="129"/>
    </row>
    <row r="101" spans="1:4" ht="12.75">
      <c r="A101" s="126" t="s">
        <v>419</v>
      </c>
      <c r="B101" s="126">
        <v>456257</v>
      </c>
      <c r="C101" s="129">
        <v>2400</v>
      </c>
      <c r="D101" s="129"/>
    </row>
    <row r="102" spans="1:4" ht="12.75">
      <c r="A102" s="126" t="s">
        <v>419</v>
      </c>
      <c r="B102" s="126">
        <v>456258</v>
      </c>
      <c r="C102" s="129">
        <v>2400</v>
      </c>
      <c r="D102" s="129"/>
    </row>
    <row r="103" spans="1:4" ht="12.75">
      <c r="A103" s="126" t="s">
        <v>419</v>
      </c>
      <c r="B103" s="126">
        <v>456259</v>
      </c>
      <c r="C103" s="129">
        <v>2400</v>
      </c>
      <c r="D103" s="129"/>
    </row>
    <row r="104" spans="1:4" ht="12.75">
      <c r="A104" s="126" t="s">
        <v>419</v>
      </c>
      <c r="B104" s="126">
        <v>456260</v>
      </c>
      <c r="C104" s="129">
        <v>4800</v>
      </c>
      <c r="D104" s="129"/>
    </row>
    <row r="105" spans="1:4" ht="12.75">
      <c r="A105" s="126" t="s">
        <v>419</v>
      </c>
      <c r="B105" s="126">
        <v>456261</v>
      </c>
      <c r="C105" s="129">
        <v>4800</v>
      </c>
      <c r="D105" s="129"/>
    </row>
    <row r="106" spans="1:4" ht="12.75">
      <c r="A106" s="126" t="s">
        <v>419</v>
      </c>
      <c r="B106" s="126">
        <v>456262</v>
      </c>
      <c r="C106" s="129">
        <v>2400</v>
      </c>
      <c r="D106" s="129"/>
    </row>
    <row r="107" spans="1:4" ht="12.75">
      <c r="A107" s="126" t="s">
        <v>419</v>
      </c>
      <c r="B107" s="126">
        <v>456263</v>
      </c>
      <c r="C107" s="129">
        <v>4800</v>
      </c>
      <c r="D107" s="129"/>
    </row>
    <row r="108" spans="1:4" ht="12.75">
      <c r="A108" s="126" t="s">
        <v>419</v>
      </c>
      <c r="B108" s="126">
        <v>456264</v>
      </c>
      <c r="C108" s="129">
        <v>2400</v>
      </c>
      <c r="D108" s="129"/>
    </row>
    <row r="109" spans="1:4" ht="12.75">
      <c r="A109" s="126" t="s">
        <v>419</v>
      </c>
      <c r="B109" s="126">
        <v>456265</v>
      </c>
      <c r="C109" s="129">
        <v>4800</v>
      </c>
      <c r="D109" s="129"/>
    </row>
    <row r="110" spans="1:4" ht="12.75">
      <c r="A110" s="126" t="s">
        <v>419</v>
      </c>
      <c r="B110" s="126">
        <v>456266</v>
      </c>
      <c r="C110" s="129">
        <v>4800</v>
      </c>
      <c r="D110" s="129"/>
    </row>
    <row r="111" spans="1:4" ht="12.75">
      <c r="A111" s="126" t="s">
        <v>419</v>
      </c>
      <c r="B111" s="126">
        <v>456267</v>
      </c>
      <c r="C111" s="129">
        <v>4800</v>
      </c>
      <c r="D111" s="129"/>
    </row>
    <row r="112" spans="1:4" ht="12.75">
      <c r="A112" s="126" t="s">
        <v>419</v>
      </c>
      <c r="B112" s="126">
        <v>456268</v>
      </c>
      <c r="C112" s="129">
        <v>4800</v>
      </c>
      <c r="D112" s="129"/>
    </row>
    <row r="113" spans="1:4" ht="12.75">
      <c r="A113" s="126" t="s">
        <v>419</v>
      </c>
      <c r="B113" s="126">
        <v>456269</v>
      </c>
      <c r="C113" s="129">
        <v>4800</v>
      </c>
      <c r="D113" s="129"/>
    </row>
    <row r="114" spans="1:4" ht="12.75">
      <c r="A114" s="126" t="s">
        <v>419</v>
      </c>
      <c r="B114" s="126">
        <v>456270</v>
      </c>
      <c r="C114" s="129">
        <v>2400</v>
      </c>
      <c r="D114" s="129"/>
    </row>
    <row r="115" spans="1:4" ht="12.75">
      <c r="A115" s="126" t="s">
        <v>419</v>
      </c>
      <c r="B115" s="126">
        <v>456271</v>
      </c>
      <c r="C115" s="129">
        <v>2400</v>
      </c>
      <c r="D115" s="129"/>
    </row>
    <row r="116" spans="1:4" ht="12.75">
      <c r="A116" s="126" t="s">
        <v>419</v>
      </c>
      <c r="B116" s="126">
        <v>456272</v>
      </c>
      <c r="C116" s="129">
        <v>2400</v>
      </c>
      <c r="D116" s="129"/>
    </row>
    <row r="117" spans="1:4" ht="12.75">
      <c r="A117" s="126" t="s">
        <v>419</v>
      </c>
      <c r="B117" s="126">
        <v>456273</v>
      </c>
      <c r="C117" s="129">
        <v>2400</v>
      </c>
      <c r="D117" s="129"/>
    </row>
    <row r="118" spans="1:4" ht="12.75">
      <c r="A118" s="126" t="s">
        <v>419</v>
      </c>
      <c r="B118" s="126">
        <v>456274</v>
      </c>
      <c r="C118" s="129">
        <v>2400</v>
      </c>
      <c r="D118" s="129"/>
    </row>
    <row r="119" spans="1:4" ht="12.75">
      <c r="A119" s="126" t="s">
        <v>419</v>
      </c>
      <c r="B119" s="126">
        <v>456275</v>
      </c>
      <c r="C119" s="129">
        <v>2400</v>
      </c>
      <c r="D119" s="129"/>
    </row>
    <row r="120" spans="1:4" ht="12.75">
      <c r="A120" s="126" t="s">
        <v>419</v>
      </c>
      <c r="B120" s="126">
        <v>456276</v>
      </c>
      <c r="C120" s="129">
        <v>2400</v>
      </c>
      <c r="D120" s="129"/>
    </row>
    <row r="121" spans="1:4" ht="12.75">
      <c r="A121" s="126" t="s">
        <v>419</v>
      </c>
      <c r="B121" s="126">
        <v>456277</v>
      </c>
      <c r="C121" s="129">
        <v>2400</v>
      </c>
      <c r="D121" s="129"/>
    </row>
    <row r="122" spans="1:4" ht="12.75">
      <c r="A122" s="126" t="s">
        <v>419</v>
      </c>
      <c r="B122" s="126">
        <v>456278</v>
      </c>
      <c r="C122" s="129">
        <v>2400</v>
      </c>
      <c r="D122" s="129"/>
    </row>
    <row r="123" spans="1:4" ht="12.75">
      <c r="A123" s="126" t="s">
        <v>419</v>
      </c>
      <c r="B123" s="126">
        <v>456279</v>
      </c>
      <c r="C123" s="129">
        <v>2400</v>
      </c>
      <c r="D123" s="129"/>
    </row>
    <row r="124" spans="1:4" ht="12.75">
      <c r="A124" s="126" t="s">
        <v>419</v>
      </c>
      <c r="B124" s="126">
        <v>456280</v>
      </c>
      <c r="C124" s="129">
        <v>4800</v>
      </c>
      <c r="D124" s="129"/>
    </row>
    <row r="125" spans="1:4" ht="12.75">
      <c r="A125" s="126" t="s">
        <v>419</v>
      </c>
      <c r="B125" s="126">
        <v>456281</v>
      </c>
      <c r="C125" s="129">
        <v>4800</v>
      </c>
      <c r="D125" s="130">
        <f>SUM(C7:C125)</f>
        <v>2100917</v>
      </c>
    </row>
    <row r="126" spans="1:4" ht="12.75">
      <c r="A126" s="126"/>
      <c r="B126" s="126"/>
      <c r="D126" s="129">
        <f>D4-D125</f>
        <v>-119.10000000009313</v>
      </c>
    </row>
    <row r="127" spans="1:4" ht="12.75">
      <c r="A127" s="189" t="s">
        <v>422</v>
      </c>
      <c r="B127" s="189"/>
      <c r="C127" s="129"/>
      <c r="D127" s="129">
        <v>120</v>
      </c>
    </row>
    <row r="128" spans="1:4" ht="12.75">
      <c r="A128" s="189" t="s">
        <v>421</v>
      </c>
      <c r="B128" s="126"/>
      <c r="C128" s="129"/>
      <c r="D128" s="130">
        <f>SUM(D126:D127)</f>
        <v>0.8999999999068677</v>
      </c>
    </row>
  </sheetData>
  <sheetProtection/>
  <mergeCells count="5">
    <mergeCell ref="A1:D1"/>
    <mergeCell ref="A2:D2"/>
    <mergeCell ref="A3:D3"/>
    <mergeCell ref="A4:C4"/>
    <mergeCell ref="A5:D5"/>
  </mergeCells>
  <printOptions/>
  <pageMargins left="0.7" right="0.7" top="0.5" bottom="0.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49" customWidth="1"/>
    <col min="2" max="2" width="28.140625" style="49" bestFit="1" customWidth="1"/>
    <col min="3" max="3" width="22.8515625" style="49" bestFit="1" customWidth="1"/>
    <col min="4" max="4" width="9.7109375" style="111" customWidth="1"/>
    <col min="5" max="5" width="16.8515625" style="49" customWidth="1"/>
    <col min="6" max="16384" width="9.140625" style="49" customWidth="1"/>
  </cols>
  <sheetData>
    <row r="1" spans="1:5" ht="27">
      <c r="A1" s="248" t="s">
        <v>268</v>
      </c>
      <c r="B1" s="248"/>
      <c r="C1" s="248"/>
      <c r="D1" s="248"/>
      <c r="E1" s="248"/>
    </row>
    <row r="2" spans="1:5" ht="28.5" customHeight="1">
      <c r="A2" s="261" t="s">
        <v>282</v>
      </c>
      <c r="B2" s="261"/>
      <c r="C2" s="261"/>
      <c r="D2" s="261"/>
      <c r="E2" s="261"/>
    </row>
    <row r="3" spans="1:5" ht="20.25">
      <c r="A3" s="105" t="s">
        <v>253</v>
      </c>
      <c r="B3" s="106" t="s">
        <v>194</v>
      </c>
      <c r="C3" s="107" t="s">
        <v>263</v>
      </c>
      <c r="D3" s="107" t="s">
        <v>259</v>
      </c>
      <c r="E3" s="48" t="s">
        <v>264</v>
      </c>
    </row>
    <row r="4" spans="1:5" ht="18.75">
      <c r="A4" s="249" t="s">
        <v>255</v>
      </c>
      <c r="B4" s="251" t="s">
        <v>248</v>
      </c>
      <c r="C4" s="50" t="s">
        <v>246</v>
      </c>
      <c r="D4" s="109">
        <v>300</v>
      </c>
      <c r="E4" s="88" t="s">
        <v>271</v>
      </c>
    </row>
    <row r="5" spans="1:5" ht="18.75">
      <c r="A5" s="250"/>
      <c r="B5" s="252"/>
      <c r="C5" s="50" t="s">
        <v>247</v>
      </c>
      <c r="D5" s="109">
        <v>120</v>
      </c>
      <c r="E5" s="88" t="s">
        <v>271</v>
      </c>
    </row>
    <row r="6" spans="1:5" ht="18.75">
      <c r="A6" s="249" t="s">
        <v>258</v>
      </c>
      <c r="B6" s="251" t="s">
        <v>249</v>
      </c>
      <c r="C6" s="50" t="s">
        <v>250</v>
      </c>
      <c r="D6" s="109">
        <v>100</v>
      </c>
      <c r="E6" s="88" t="s">
        <v>272</v>
      </c>
    </row>
    <row r="7" spans="1:5" ht="18.75">
      <c r="A7" s="259"/>
      <c r="B7" s="260"/>
      <c r="C7" s="50" t="s">
        <v>251</v>
      </c>
      <c r="D7" s="109">
        <v>10</v>
      </c>
      <c r="E7" s="88" t="s">
        <v>273</v>
      </c>
    </row>
    <row r="8" spans="1:5" ht="18.75">
      <c r="A8" s="250"/>
      <c r="B8" s="252"/>
      <c r="C8" s="50" t="s">
        <v>252</v>
      </c>
      <c r="D8" s="109">
        <v>100</v>
      </c>
      <c r="E8" s="88" t="s">
        <v>273</v>
      </c>
    </row>
    <row r="9" spans="1:5" ht="20.25">
      <c r="A9" s="105" t="s">
        <v>254</v>
      </c>
      <c r="B9" s="106" t="s">
        <v>56</v>
      </c>
      <c r="C9" s="50" t="s">
        <v>269</v>
      </c>
      <c r="D9" s="109">
        <v>14</v>
      </c>
      <c r="E9" s="88" t="s">
        <v>274</v>
      </c>
    </row>
    <row r="10" spans="1:5" ht="20.25">
      <c r="A10" s="105" t="s">
        <v>260</v>
      </c>
      <c r="B10" s="106" t="s">
        <v>193</v>
      </c>
      <c r="C10" s="106"/>
      <c r="D10" s="109"/>
      <c r="E10" s="88"/>
    </row>
    <row r="11" spans="1:5" ht="18.75">
      <c r="A11" s="253" t="s">
        <v>256</v>
      </c>
      <c r="B11" s="255" t="s">
        <v>261</v>
      </c>
      <c r="C11" s="50" t="s">
        <v>270</v>
      </c>
      <c r="D11" s="109"/>
      <c r="E11" s="88" t="s">
        <v>274</v>
      </c>
    </row>
    <row r="12" spans="1:5" ht="18.75">
      <c r="A12" s="254"/>
      <c r="B12" s="256"/>
      <c r="C12" s="50" t="s">
        <v>265</v>
      </c>
      <c r="D12" s="109">
        <v>14</v>
      </c>
      <c r="E12" s="88" t="s">
        <v>134</v>
      </c>
    </row>
    <row r="13" spans="1:5" ht="18.75">
      <c r="A13" s="108" t="s">
        <v>257</v>
      </c>
      <c r="B13" s="50" t="s">
        <v>262</v>
      </c>
      <c r="C13" s="50" t="s">
        <v>266</v>
      </c>
      <c r="D13" s="109">
        <v>30</v>
      </c>
      <c r="E13" s="88" t="s">
        <v>267</v>
      </c>
    </row>
    <row r="14" spans="1:5" ht="20.25">
      <c r="A14" s="105" t="s">
        <v>62</v>
      </c>
      <c r="B14" s="106" t="s">
        <v>195</v>
      </c>
      <c r="C14" s="106"/>
      <c r="D14" s="109"/>
      <c r="E14" s="88"/>
    </row>
    <row r="15" spans="1:5" ht="18.75">
      <c r="A15" s="113" t="s">
        <v>256</v>
      </c>
      <c r="B15" s="115" t="s">
        <v>261</v>
      </c>
      <c r="C15" s="50" t="s">
        <v>275</v>
      </c>
      <c r="D15" s="109">
        <v>70</v>
      </c>
      <c r="E15" s="88" t="s">
        <v>134</v>
      </c>
    </row>
    <row r="16" spans="1:5" ht="18.75">
      <c r="A16" s="108" t="s">
        <v>257</v>
      </c>
      <c r="B16" s="50" t="s">
        <v>262</v>
      </c>
      <c r="C16" s="50" t="s">
        <v>284</v>
      </c>
      <c r="D16" s="109">
        <v>28</v>
      </c>
      <c r="E16" s="88" t="s">
        <v>135</v>
      </c>
    </row>
    <row r="17" spans="1:5" ht="40.5">
      <c r="A17" s="105" t="s">
        <v>67</v>
      </c>
      <c r="B17" s="112" t="s">
        <v>276</v>
      </c>
      <c r="C17" s="50"/>
      <c r="D17" s="110"/>
      <c r="E17" s="50"/>
    </row>
    <row r="18" spans="1:5" ht="18.75">
      <c r="A18" s="108" t="s">
        <v>256</v>
      </c>
      <c r="B18" s="50" t="s">
        <v>277</v>
      </c>
      <c r="C18" s="50" t="s">
        <v>279</v>
      </c>
      <c r="D18" s="109">
        <v>168</v>
      </c>
      <c r="E18" s="88" t="s">
        <v>280</v>
      </c>
    </row>
    <row r="19" spans="1:5" ht="56.25">
      <c r="A19" s="108" t="s">
        <v>257</v>
      </c>
      <c r="B19" s="50" t="s">
        <v>278</v>
      </c>
      <c r="C19" s="114" t="s">
        <v>281</v>
      </c>
      <c r="D19" s="109">
        <v>84</v>
      </c>
      <c r="E19" s="88" t="s">
        <v>283</v>
      </c>
    </row>
    <row r="23" spans="3:4" ht="18.75">
      <c r="C23" s="257" t="s">
        <v>127</v>
      </c>
      <c r="D23" s="258"/>
    </row>
    <row r="24" spans="3:4" ht="31.5" customHeight="1">
      <c r="C24" s="258"/>
      <c r="D24" s="258"/>
    </row>
  </sheetData>
  <sheetProtection/>
  <mergeCells count="9">
    <mergeCell ref="A1:E1"/>
    <mergeCell ref="A4:A5"/>
    <mergeCell ref="B4:B5"/>
    <mergeCell ref="A11:A12"/>
    <mergeCell ref="B11:B12"/>
    <mergeCell ref="C23:D24"/>
    <mergeCell ref="A6:A8"/>
    <mergeCell ref="B6:B8"/>
    <mergeCell ref="A2:E2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00390625" style="101" bestFit="1" customWidth="1"/>
    <col min="2" max="2" width="50.8515625" style="0" bestFit="1" customWidth="1"/>
    <col min="3" max="3" width="5.57421875" style="0" bestFit="1" customWidth="1"/>
    <col min="4" max="4" width="10.7109375" style="0" bestFit="1" customWidth="1"/>
    <col min="5" max="5" width="14.28125" style="0" bestFit="1" customWidth="1"/>
    <col min="6" max="6" width="6.140625" style="0" bestFit="1" customWidth="1"/>
    <col min="7" max="7" width="5.8515625" style="0" bestFit="1" customWidth="1"/>
    <col min="8" max="8" width="9.5742187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8.421875" style="0" bestFit="1" customWidth="1"/>
    <col min="13" max="13" width="5.57421875" style="0" bestFit="1" customWidth="1"/>
    <col min="14" max="14" width="9.57421875" style="0" bestFit="1" customWidth="1"/>
    <col min="15" max="15" width="8.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242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31.5">
      <c r="A3" s="205" t="s">
        <v>72</v>
      </c>
      <c r="B3" s="206"/>
      <c r="C3" s="198" t="s">
        <v>243</v>
      </c>
      <c r="D3" s="198"/>
      <c r="E3" s="10" t="s">
        <v>244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7">
        <v>0</v>
      </c>
      <c r="G7" s="17">
        <v>0</v>
      </c>
      <c r="H7" s="12">
        <f>SUM(E7,F7,G7)</f>
        <v>0</v>
      </c>
      <c r="I7" s="12"/>
      <c r="J7" s="17">
        <f>SUM(H7)</f>
        <v>0</v>
      </c>
      <c r="K7" s="9">
        <v>0</v>
      </c>
      <c r="L7" s="17">
        <v>0</v>
      </c>
      <c r="M7" s="9"/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9"/>
      <c r="G8" s="9"/>
      <c r="H8" s="12"/>
      <c r="I8" s="12"/>
      <c r="J8" s="12"/>
      <c r="K8" s="9"/>
      <c r="L8" s="9"/>
      <c r="M8" s="9"/>
      <c r="N8" s="12"/>
      <c r="O8" s="12"/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7">
        <v>0</v>
      </c>
      <c r="G9" s="17">
        <v>0</v>
      </c>
      <c r="H9" s="12">
        <f>SUM(E9,F9,G9)</f>
        <v>0.04846</v>
      </c>
      <c r="I9" s="12"/>
      <c r="J9" s="17">
        <v>0</v>
      </c>
      <c r="K9" s="9">
        <v>0</v>
      </c>
      <c r="L9" s="12">
        <v>0</v>
      </c>
      <c r="M9" s="9"/>
      <c r="N9" s="12">
        <f>SUM(J9,L9)</f>
        <v>0</v>
      </c>
      <c r="O9" s="12">
        <f>H9-N9</f>
        <v>0.04846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7">
        <v>0</v>
      </c>
      <c r="G10" s="17">
        <v>0</v>
      </c>
      <c r="H10" s="12">
        <f>SUM(E10,F10,G10)</f>
        <v>0.53504</v>
      </c>
      <c r="I10" s="12"/>
      <c r="J10" s="17">
        <v>0</v>
      </c>
      <c r="K10" s="9">
        <v>0</v>
      </c>
      <c r="L10" s="12">
        <v>0</v>
      </c>
      <c r="M10" s="9"/>
      <c r="N10" s="12">
        <f>SUM(J10,L10)</f>
        <v>0</v>
      </c>
      <c r="O10" s="12">
        <f>H10-N10</f>
        <v>0.53504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7">
        <v>0</v>
      </c>
      <c r="G11" s="17">
        <v>0</v>
      </c>
      <c r="H11" s="12">
        <f>SUM(E11,F11,G11)</f>
        <v>0.0006</v>
      </c>
      <c r="I11" s="12"/>
      <c r="J11" s="12">
        <v>4.92896</v>
      </c>
      <c r="K11" s="9">
        <v>200</v>
      </c>
      <c r="L11" s="12">
        <v>0.4</v>
      </c>
      <c r="M11" s="9">
        <v>200</v>
      </c>
      <c r="N11" s="12">
        <f>SUM(J11,L11)</f>
        <v>5.32896</v>
      </c>
      <c r="O11" s="12">
        <f>H11-N11</f>
        <v>-5.32836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7"/>
      <c r="G12" s="17"/>
      <c r="H12" s="12"/>
      <c r="I12" s="12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7">
        <v>0</v>
      </c>
      <c r="G13" s="17">
        <v>0</v>
      </c>
      <c r="H13" s="12">
        <f>SUM(E13,F13,G13)</f>
        <v>0</v>
      </c>
      <c r="I13" s="12"/>
      <c r="J13" s="17">
        <v>0</v>
      </c>
      <c r="K13" s="9">
        <v>0</v>
      </c>
      <c r="L13" s="12">
        <v>0</v>
      </c>
      <c r="M13" s="9"/>
      <c r="N13" s="12">
        <f>SUM(J13,L13)</f>
        <v>0</v>
      </c>
      <c r="O13" s="12">
        <f>H13-N13</f>
        <v>0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7">
        <v>0</v>
      </c>
      <c r="G14" s="17">
        <v>0</v>
      </c>
      <c r="H14" s="12">
        <f>SUM(E14,F14,G14)</f>
        <v>0.03367</v>
      </c>
      <c r="I14" s="12"/>
      <c r="J14" s="17">
        <v>0</v>
      </c>
      <c r="K14" s="9">
        <v>0</v>
      </c>
      <c r="L14" s="12">
        <v>0</v>
      </c>
      <c r="M14" s="9"/>
      <c r="N14" s="12">
        <f>SUM(J14,L14)</f>
        <v>0</v>
      </c>
      <c r="O14" s="12">
        <f>H14-N14</f>
        <v>0.03367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7"/>
      <c r="G15" s="17"/>
      <c r="H15" s="12"/>
      <c r="I15" s="12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7"/>
      <c r="G16" s="17"/>
      <c r="H16" s="12"/>
      <c r="I16" s="12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7">
        <v>0</v>
      </c>
      <c r="G17" s="17">
        <v>0</v>
      </c>
      <c r="H17" s="12">
        <f>SUM(E17,F17,G17)</f>
        <v>0.0994</v>
      </c>
      <c r="I17" s="12"/>
      <c r="J17" s="17">
        <v>0</v>
      </c>
      <c r="K17" s="9">
        <v>0</v>
      </c>
      <c r="L17" s="12">
        <v>0</v>
      </c>
      <c r="M17" s="26"/>
      <c r="N17" s="12">
        <f>SUM(J17,L17)</f>
        <v>0</v>
      </c>
      <c r="O17" s="12">
        <f>H17-N17</f>
        <v>0.0994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7">
        <v>0</v>
      </c>
      <c r="G18" s="17">
        <v>0</v>
      </c>
      <c r="H18" s="12">
        <f>SUM(E18,F18,G18)</f>
        <v>0.00123</v>
      </c>
      <c r="I18" s="12"/>
      <c r="J18" s="17">
        <v>0</v>
      </c>
      <c r="K18" s="9">
        <v>0</v>
      </c>
      <c r="L18" s="12">
        <v>0</v>
      </c>
      <c r="M18" s="9"/>
      <c r="N18" s="12">
        <f>SUM(J18,L18)</f>
        <v>0</v>
      </c>
      <c r="O18" s="12">
        <f>H18-N18</f>
        <v>0.00123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7">
        <v>0</v>
      </c>
      <c r="G19" s="17">
        <v>0</v>
      </c>
      <c r="H19" s="12">
        <f>SUM(E19,F19,G19)</f>
        <v>0.30119</v>
      </c>
      <c r="I19" s="12"/>
      <c r="J19" s="17">
        <v>0</v>
      </c>
      <c r="K19" s="9">
        <v>0</v>
      </c>
      <c r="L19" s="12">
        <v>0</v>
      </c>
      <c r="M19" s="9"/>
      <c r="N19" s="12">
        <f>SUM(J19,L19)</f>
        <v>0</v>
      </c>
      <c r="O19" s="12">
        <f>H19-N19</f>
        <v>0.30119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7"/>
      <c r="G20" s="17"/>
      <c r="H20" s="12"/>
      <c r="I20" s="12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7">
        <v>0</v>
      </c>
      <c r="G21" s="17">
        <v>0</v>
      </c>
      <c r="H21" s="12">
        <f>SUM(E21,F21,G21)</f>
        <v>0</v>
      </c>
      <c r="I21" s="12"/>
      <c r="J21" s="17">
        <v>0</v>
      </c>
      <c r="K21" s="9">
        <v>0</v>
      </c>
      <c r="L21" s="12">
        <v>0</v>
      </c>
      <c r="M21" s="9"/>
      <c r="N21" s="12">
        <f>SUM(J21,L21)</f>
        <v>0</v>
      </c>
      <c r="O21" s="12">
        <f>H21-N21</f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7">
        <v>0</v>
      </c>
      <c r="G22" s="17">
        <v>0</v>
      </c>
      <c r="H22" s="12">
        <f>SUM(E22,F22,G22)</f>
        <v>1.30619</v>
      </c>
      <c r="I22" s="12"/>
      <c r="J22" s="17">
        <v>0</v>
      </c>
      <c r="K22" s="9">
        <v>0</v>
      </c>
      <c r="L22" s="12">
        <v>0</v>
      </c>
      <c r="M22" s="9"/>
      <c r="N22" s="12">
        <f>SUM(J22,L22)</f>
        <v>0</v>
      </c>
      <c r="O22" s="12">
        <f>H22-N22</f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/>
      <c r="F23" s="17"/>
      <c r="G23" s="17"/>
      <c r="H23" s="12"/>
      <c r="I23" s="12"/>
      <c r="J23" s="17"/>
      <c r="K23" s="9"/>
      <c r="L23" s="12"/>
      <c r="M23" s="9"/>
      <c r="N23" s="12"/>
      <c r="O23" s="12"/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7">
        <v>0</v>
      </c>
      <c r="G24" s="17">
        <v>0</v>
      </c>
      <c r="H24" s="12">
        <f>SUM(E24,F24,G24)</f>
        <v>0.27675</v>
      </c>
      <c r="I24" s="12"/>
      <c r="J24" s="17">
        <v>0</v>
      </c>
      <c r="K24" s="9">
        <v>0</v>
      </c>
      <c r="L24" s="12">
        <v>0</v>
      </c>
      <c r="M24" s="9"/>
      <c r="N24" s="12">
        <f>SUM(J24,L24)</f>
        <v>0</v>
      </c>
      <c r="O24" s="12">
        <f>H24-N24</f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/>
      <c r="F25" s="17"/>
      <c r="G25" s="17"/>
      <c r="H25" s="12"/>
      <c r="I25" s="12"/>
      <c r="J25" s="12"/>
      <c r="K25" s="9"/>
      <c r="L25" s="9"/>
      <c r="M25" s="9"/>
      <c r="N25" s="12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7"/>
      <c r="G26" s="17"/>
      <c r="H26" s="12"/>
      <c r="I26" s="12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7">
        <v>0</v>
      </c>
      <c r="G27" s="17">
        <v>0</v>
      </c>
      <c r="H27" s="12">
        <f>SUM(E27,F27,G27)</f>
        <v>0</v>
      </c>
      <c r="I27" s="12"/>
      <c r="J27" s="17">
        <v>0</v>
      </c>
      <c r="K27" s="9">
        <v>0</v>
      </c>
      <c r="L27" s="12">
        <v>0</v>
      </c>
      <c r="M27" s="9"/>
      <c r="N27" s="12">
        <f>SUM(J27,L27)</f>
        <v>0</v>
      </c>
      <c r="O27" s="12">
        <f>H27-N27</f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7">
        <v>0</v>
      </c>
      <c r="G28" s="17">
        <v>0</v>
      </c>
      <c r="H28" s="12">
        <f>SUM(E28,F28,G28)</f>
        <v>0.00397</v>
      </c>
      <c r="I28" s="12"/>
      <c r="J28" s="12">
        <v>1.6569</v>
      </c>
      <c r="K28" s="9">
        <v>0</v>
      </c>
      <c r="L28" s="12">
        <v>0</v>
      </c>
      <c r="M28" s="9"/>
      <c r="N28" s="12">
        <f>SUM(J28,L28)</f>
        <v>1.6569</v>
      </c>
      <c r="O28" s="12">
        <f>H28-N28</f>
        <v>-1.65293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/>
      <c r="F29" s="17"/>
      <c r="G29" s="17"/>
      <c r="H29" s="12"/>
      <c r="I29" s="12"/>
      <c r="J29" s="17"/>
      <c r="K29" s="9"/>
      <c r="L29" s="12"/>
      <c r="M29" s="9"/>
      <c r="N29" s="12"/>
      <c r="O29" s="12"/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7">
        <v>0</v>
      </c>
      <c r="G30" s="17">
        <v>0</v>
      </c>
      <c r="H30" s="12">
        <f>SUM(E30,F30,G30)</f>
        <v>1.52</v>
      </c>
      <c r="I30" s="12"/>
      <c r="J30" s="12">
        <v>0.44578</v>
      </c>
      <c r="K30" s="9">
        <v>0</v>
      </c>
      <c r="L30" s="12">
        <v>0.59438</v>
      </c>
      <c r="M30" s="9"/>
      <c r="N30" s="12">
        <f>SUM(J30,L30)</f>
        <v>1.04016</v>
      </c>
      <c r="O30" s="12">
        <f>H30-N30</f>
        <v>0.47984000000000004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7"/>
      <c r="G31" s="17"/>
      <c r="H31" s="12"/>
      <c r="I31" s="12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7">
        <v>0</v>
      </c>
      <c r="G32" s="17">
        <v>0</v>
      </c>
      <c r="H32" s="12">
        <f>SUM(E32,F32,G32)</f>
        <v>0</v>
      </c>
      <c r="I32" s="12"/>
      <c r="J32" s="17">
        <v>0</v>
      </c>
      <c r="K32" s="9">
        <v>0</v>
      </c>
      <c r="L32" s="12">
        <v>0</v>
      </c>
      <c r="M32" s="9"/>
      <c r="N32" s="12">
        <f>SUM(J32,L32)</f>
        <v>0</v>
      </c>
      <c r="O32" s="12">
        <f>H32-N32</f>
        <v>0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7">
        <v>0</v>
      </c>
      <c r="G33" s="17">
        <v>0</v>
      </c>
      <c r="H33" s="12">
        <f>SUM(E33,F33,G33)</f>
        <v>0.19927</v>
      </c>
      <c r="I33" s="12"/>
      <c r="J33" s="17">
        <v>0</v>
      </c>
      <c r="K33" s="9">
        <v>0</v>
      </c>
      <c r="L33" s="12">
        <v>0</v>
      </c>
      <c r="M33" s="9"/>
      <c r="N33" s="12">
        <f>SUM(J33,L33)</f>
        <v>0</v>
      </c>
      <c r="O33" s="12">
        <f>H33-N33</f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/>
      <c r="F34" s="17"/>
      <c r="G34" s="17"/>
      <c r="H34" s="12"/>
      <c r="I34" s="12"/>
      <c r="J34" s="17"/>
      <c r="K34" s="9"/>
      <c r="L34" s="12"/>
      <c r="M34" s="9"/>
      <c r="N34" s="12"/>
      <c r="O34" s="12"/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7">
        <v>0</v>
      </c>
      <c r="G35" s="17">
        <v>0</v>
      </c>
      <c r="H35" s="12">
        <f>SUM(E35,F35,G35)</f>
        <v>0.00205</v>
      </c>
      <c r="I35" s="12"/>
      <c r="J35" s="12">
        <v>1.90528</v>
      </c>
      <c r="K35" s="9">
        <v>0</v>
      </c>
      <c r="L35" s="12">
        <v>0</v>
      </c>
      <c r="M35" s="9"/>
      <c r="N35" s="12">
        <f>SUM(J35,L35)</f>
        <v>1.90528</v>
      </c>
      <c r="O35" s="12">
        <f>H35-N35</f>
        <v>-1.90323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7">
        <v>0</v>
      </c>
      <c r="G36" s="17">
        <v>0</v>
      </c>
      <c r="H36" s="12">
        <f>SUM(E36,F36,G36)</f>
        <v>0</v>
      </c>
      <c r="I36" s="12"/>
      <c r="J36" s="17">
        <v>0</v>
      </c>
      <c r="K36" s="9">
        <v>0</v>
      </c>
      <c r="L36" s="12">
        <v>0</v>
      </c>
      <c r="M36" s="9"/>
      <c r="N36" s="12">
        <f>SUM(J36,L36)</f>
        <v>0</v>
      </c>
      <c r="O36" s="12">
        <f>H36-N36</f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7"/>
      <c r="G37" s="17"/>
      <c r="H37" s="12"/>
      <c r="I37" s="12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7"/>
      <c r="G38" s="17"/>
      <c r="H38" s="12"/>
      <c r="I38" s="12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7">
        <v>0</v>
      </c>
      <c r="G39" s="17">
        <v>0</v>
      </c>
      <c r="H39" s="12">
        <f>SUM(E39,F39,G39)</f>
        <v>0.00111</v>
      </c>
      <c r="I39" s="12"/>
      <c r="J39" s="12">
        <v>0.19453</v>
      </c>
      <c r="K39" s="9"/>
      <c r="L39" s="12">
        <v>0</v>
      </c>
      <c r="M39" s="9"/>
      <c r="N39" s="12">
        <f>SUM(J39,L39)</f>
        <v>0.19453</v>
      </c>
      <c r="O39" s="12">
        <f>H39-N39</f>
        <v>-0.19342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7">
        <v>0</v>
      </c>
      <c r="G40" s="17">
        <v>0</v>
      </c>
      <c r="H40" s="12">
        <f>SUM(E40,F40,G40)</f>
        <v>0.01767</v>
      </c>
      <c r="I40" s="12"/>
      <c r="J40" s="12">
        <v>0.23268</v>
      </c>
      <c r="K40" s="9"/>
      <c r="L40" s="12">
        <v>0</v>
      </c>
      <c r="M40" s="9"/>
      <c r="N40" s="12">
        <f>SUM(J40,L40)</f>
        <v>0.23268</v>
      </c>
      <c r="O40" s="12">
        <f>H40-N40</f>
        <v>-0.21501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7">
        <v>0</v>
      </c>
      <c r="G41" s="17">
        <v>0</v>
      </c>
      <c r="H41" s="12">
        <f>SUM(E41,F41,G41)</f>
        <v>0</v>
      </c>
      <c r="I41" s="12"/>
      <c r="J41" s="17">
        <v>0</v>
      </c>
      <c r="K41" s="9"/>
      <c r="L41" s="12">
        <v>0</v>
      </c>
      <c r="M41" s="9"/>
      <c r="N41" s="12">
        <f>SUM(J41,L41)</f>
        <v>0</v>
      </c>
      <c r="O41" s="12">
        <f>H41-N41</f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7">
        <v>0</v>
      </c>
      <c r="G42" s="17">
        <v>0</v>
      </c>
      <c r="H42" s="12">
        <f>SUM(E42,F42,G42)</f>
        <v>9.29056</v>
      </c>
      <c r="I42" s="12"/>
      <c r="J42" s="12">
        <v>1.95651</v>
      </c>
      <c r="K42" s="9"/>
      <c r="L42" s="12">
        <v>0.98576</v>
      </c>
      <c r="M42" s="9"/>
      <c r="N42" s="12">
        <f>SUM(J42,L42)</f>
        <v>2.9422699999999997</v>
      </c>
      <c r="O42" s="12">
        <f>H42-N42</f>
        <v>6.3482899999999995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/>
      <c r="F43" s="17"/>
      <c r="G43" s="17"/>
      <c r="H43" s="12"/>
      <c r="I43" s="12"/>
      <c r="J43" s="12"/>
      <c r="K43" s="9"/>
      <c r="L43" s="9"/>
      <c r="M43" s="9"/>
      <c r="N43" s="12"/>
      <c r="O43" s="12"/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7">
        <v>0</v>
      </c>
      <c r="G44" s="17">
        <v>0</v>
      </c>
      <c r="H44" s="12">
        <f>SUM(E44,F44,G44)</f>
        <v>0</v>
      </c>
      <c r="I44" s="12"/>
      <c r="J44" s="17">
        <v>0</v>
      </c>
      <c r="K44" s="9"/>
      <c r="L44" s="12">
        <v>0</v>
      </c>
      <c r="M44" s="9"/>
      <c r="N44" s="12">
        <f>SUM(J44,L44)</f>
        <v>0</v>
      </c>
      <c r="O44" s="12">
        <f>H44-N44</f>
        <v>0</v>
      </c>
      <c r="P44" s="59"/>
      <c r="Q44" s="2"/>
      <c r="R44" s="2"/>
    </row>
    <row r="45" spans="1:18" ht="15.75" customHeight="1">
      <c r="A45" s="7" t="s">
        <v>85</v>
      </c>
      <c r="B45" s="8" t="s">
        <v>231</v>
      </c>
      <c r="C45" s="9">
        <v>14</v>
      </c>
      <c r="D45" s="17">
        <v>55.44</v>
      </c>
      <c r="E45" s="18">
        <v>0</v>
      </c>
      <c r="F45" s="17">
        <v>0</v>
      </c>
      <c r="G45" s="17">
        <v>0</v>
      </c>
      <c r="H45" s="12">
        <f>SUM(E45,F45,G45)</f>
        <v>0</v>
      </c>
      <c r="I45" s="12"/>
      <c r="J45" s="17">
        <v>0</v>
      </c>
      <c r="K45" s="9"/>
      <c r="L45" s="12">
        <v>0</v>
      </c>
      <c r="M45" s="9"/>
      <c r="N45" s="12">
        <f>SUM(J45,L45)</f>
        <v>0</v>
      </c>
      <c r="O45" s="12">
        <f>H45-N45</f>
        <v>0</v>
      </c>
      <c r="P45" s="60"/>
      <c r="Q45" s="2"/>
      <c r="R45" s="2"/>
    </row>
    <row r="46" spans="1:18" ht="15.75">
      <c r="A46" s="7" t="s">
        <v>86</v>
      </c>
      <c r="B46" s="8" t="s">
        <v>232</v>
      </c>
      <c r="C46" s="9">
        <v>42</v>
      </c>
      <c r="D46" s="17">
        <v>20.16</v>
      </c>
      <c r="E46" s="18">
        <v>0</v>
      </c>
      <c r="F46" s="17">
        <v>0</v>
      </c>
      <c r="G46" s="17">
        <v>0</v>
      </c>
      <c r="H46" s="12">
        <f>SUM(E46,F46,G46)</f>
        <v>0</v>
      </c>
      <c r="I46" s="12"/>
      <c r="J46" s="17">
        <v>0</v>
      </c>
      <c r="K46" s="9"/>
      <c r="L46" s="12">
        <v>0</v>
      </c>
      <c r="M46" s="9"/>
      <c r="N46" s="12">
        <f>SUM(J46,L46)</f>
        <v>0</v>
      </c>
      <c r="O46" s="12">
        <f>H46-N46</f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7">
        <v>0</v>
      </c>
      <c r="G47" s="17">
        <v>0</v>
      </c>
      <c r="H47" s="12">
        <f>SUM(E47,F47,G47)</f>
        <v>0</v>
      </c>
      <c r="I47" s="12"/>
      <c r="J47" s="17">
        <v>0</v>
      </c>
      <c r="K47" s="9"/>
      <c r="L47" s="12">
        <v>0</v>
      </c>
      <c r="M47" s="9"/>
      <c r="N47" s="12">
        <f>SUM(J47,L47)</f>
        <v>0</v>
      </c>
      <c r="O47" s="12">
        <f>H47-N47</f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/>
      <c r="F48" s="17"/>
      <c r="G48" s="17"/>
      <c r="H48" s="12"/>
      <c r="I48" s="12"/>
      <c r="J48" s="17"/>
      <c r="K48" s="9"/>
      <c r="L48" s="12"/>
      <c r="M48" s="9"/>
      <c r="N48" s="12"/>
      <c r="O48" s="12"/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/>
      <c r="F49" s="17"/>
      <c r="G49" s="17"/>
      <c r="H49" s="12"/>
      <c r="I49" s="12"/>
      <c r="J49" s="12"/>
      <c r="K49" s="9"/>
      <c r="L49" s="9"/>
      <c r="M49" s="9"/>
      <c r="N49" s="12"/>
      <c r="O49" s="12"/>
      <c r="P49" s="19"/>
      <c r="Q49" s="2"/>
      <c r="R49" s="2"/>
    </row>
    <row r="50" spans="1:18" ht="15.75">
      <c r="A50" s="100" t="s">
        <v>60</v>
      </c>
      <c r="B50" s="8" t="s">
        <v>56</v>
      </c>
      <c r="C50" s="9">
        <v>42</v>
      </c>
      <c r="D50" s="17">
        <v>12.354</v>
      </c>
      <c r="E50" s="62">
        <v>0.10218</v>
      </c>
      <c r="F50" s="17">
        <v>0</v>
      </c>
      <c r="G50" s="17">
        <v>0</v>
      </c>
      <c r="H50" s="12">
        <f>SUM(E50,F50,G50)</f>
        <v>0.10218</v>
      </c>
      <c r="I50" s="12"/>
      <c r="J50" s="17">
        <v>0</v>
      </c>
      <c r="K50" s="9">
        <v>0</v>
      </c>
      <c r="L50" s="12">
        <v>0</v>
      </c>
      <c r="M50" s="9"/>
      <c r="N50" s="12">
        <f>SUM(J50,L50)</f>
        <v>0</v>
      </c>
      <c r="O50" s="12">
        <f>H50-N50</f>
        <v>0.10218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7"/>
      <c r="G51" s="17"/>
      <c r="H51" s="12"/>
      <c r="I51" s="12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7">
        <v>0</v>
      </c>
      <c r="G52" s="17">
        <v>0</v>
      </c>
      <c r="H52" s="12">
        <f>SUM(E52,F52,G52)</f>
        <v>0.00031</v>
      </c>
      <c r="I52" s="12"/>
      <c r="J52" s="17">
        <v>0</v>
      </c>
      <c r="K52" s="9">
        <v>0</v>
      </c>
      <c r="L52" s="12">
        <v>0</v>
      </c>
      <c r="M52" s="9"/>
      <c r="N52" s="12">
        <f>SUM(J52,L52)</f>
        <v>0</v>
      </c>
      <c r="O52" s="12">
        <f>H52-N52</f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7"/>
      <c r="G53" s="17"/>
      <c r="H53" s="12">
        <f>SUM(E53,F53,G53)</f>
        <v>0</v>
      </c>
      <c r="I53" s="12"/>
      <c r="J53" s="17">
        <v>0</v>
      </c>
      <c r="K53" s="9">
        <v>0</v>
      </c>
      <c r="L53" s="12">
        <v>0</v>
      </c>
      <c r="M53" s="9"/>
      <c r="N53" s="12">
        <f>SUM(J53,L53)</f>
        <v>0</v>
      </c>
      <c r="O53" s="12">
        <f>H53-N53</f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/>
      <c r="F54" s="17"/>
      <c r="G54" s="17"/>
      <c r="H54" s="12"/>
      <c r="I54" s="12"/>
      <c r="J54" s="17"/>
      <c r="K54" s="9"/>
      <c r="L54" s="9"/>
      <c r="M54" s="9"/>
      <c r="N54" s="12"/>
      <c r="O54" s="12"/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/>
      <c r="F55" s="17"/>
      <c r="G55" s="17"/>
      <c r="H55" s="12">
        <f>SUM(E55,F55,G55)</f>
        <v>0</v>
      </c>
      <c r="I55" s="12"/>
      <c r="J55" s="17">
        <v>0</v>
      </c>
      <c r="K55" s="9"/>
      <c r="L55" s="9"/>
      <c r="M55" s="9"/>
      <c r="N55" s="12">
        <f>SUM(J55,L55)</f>
        <v>0</v>
      </c>
      <c r="O55" s="12">
        <f>H55-N55</f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7">
        <v>0</v>
      </c>
      <c r="G56" s="17">
        <v>0</v>
      </c>
      <c r="H56" s="12">
        <f>SUM(E56,F56,G56)</f>
        <v>0.00035</v>
      </c>
      <c r="I56" s="12"/>
      <c r="J56" s="17">
        <v>0</v>
      </c>
      <c r="K56" s="9">
        <v>0</v>
      </c>
      <c r="L56" s="12">
        <v>0</v>
      </c>
      <c r="M56" s="9"/>
      <c r="N56" s="12">
        <f>SUM(J56,L56)</f>
        <v>0</v>
      </c>
      <c r="O56" s="12">
        <f>H56-N56</f>
        <v>0.00035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/>
      <c r="F57" s="17"/>
      <c r="G57" s="17"/>
      <c r="H57" s="12"/>
      <c r="I57" s="12"/>
      <c r="J57" s="17"/>
      <c r="K57" s="9"/>
      <c r="L57" s="12"/>
      <c r="M57" s="9"/>
      <c r="N57" s="12"/>
      <c r="O57" s="12"/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/>
      <c r="F58" s="17"/>
      <c r="G58" s="17"/>
      <c r="H58" s="12"/>
      <c r="I58" s="12"/>
      <c r="J58" s="17"/>
      <c r="K58" s="9"/>
      <c r="L58" s="12"/>
      <c r="M58" s="9"/>
      <c r="N58" s="12"/>
      <c r="O58" s="12"/>
      <c r="P58" s="19"/>
      <c r="Q58" s="61"/>
      <c r="R58" s="98"/>
      <c r="S58" s="98"/>
    </row>
    <row r="59" spans="1:18" ht="15.75">
      <c r="A59" s="7"/>
      <c r="B59" s="4" t="s">
        <v>91</v>
      </c>
      <c r="C59" s="9"/>
      <c r="D59" s="13">
        <f>SUM(D7:D58)</f>
        <v>388.192</v>
      </c>
      <c r="E59" s="13">
        <f>SUM(E9:E56)</f>
        <v>13.739999999999998</v>
      </c>
      <c r="F59" s="16">
        <f>SUM(F7:F56)</f>
        <v>0</v>
      </c>
      <c r="G59" s="16">
        <f>SUM(G7:G56)</f>
        <v>0</v>
      </c>
      <c r="H59" s="13">
        <f>SUM(H7:H56)</f>
        <v>13.739999999999998</v>
      </c>
      <c r="I59" s="13"/>
      <c r="J59" s="13">
        <f>SUM(J7:J56)</f>
        <v>11.320640000000001</v>
      </c>
      <c r="K59" s="9"/>
      <c r="L59" s="13">
        <f>SUM(L9:L56)</f>
        <v>1.98014</v>
      </c>
      <c r="M59" s="9"/>
      <c r="N59" s="13">
        <f>SUM(N7:N56)</f>
        <v>13.30078</v>
      </c>
      <c r="O59" s="13">
        <f>H59-N59</f>
        <v>0.43921999999999883</v>
      </c>
      <c r="P59" s="9"/>
      <c r="Q59" s="61"/>
      <c r="R59" s="30"/>
    </row>
    <row r="60" s="65" customFormat="1" ht="12.75">
      <c r="A60" s="102"/>
    </row>
    <row r="63" ht="12.75">
      <c r="G63" s="23"/>
    </row>
    <row r="64" spans="13:15" ht="12.75" customHeight="1">
      <c r="M64" s="201" t="s">
        <v>101</v>
      </c>
      <c r="N64" s="201"/>
      <c r="O64" s="201"/>
    </row>
    <row r="65" spans="13:15" ht="26.25" customHeight="1">
      <c r="M65" s="201"/>
      <c r="N65" s="201"/>
      <c r="O65" s="201"/>
    </row>
    <row r="76" ht="12.75">
      <c r="B76" s="103">
        <v>382.577</v>
      </c>
    </row>
    <row r="77" ht="12.75">
      <c r="B77" s="23">
        <f>D59-B76</f>
        <v>5.615000000000009</v>
      </c>
    </row>
    <row r="84" ht="12.75">
      <c r="B84" s="23">
        <f>SUM(D7:D25)</f>
        <v>131.38</v>
      </c>
    </row>
    <row r="85" ht="12.75">
      <c r="B85" s="99">
        <f>SUM(D27:D30)</f>
        <v>20.08</v>
      </c>
    </row>
    <row r="86" ht="12.75">
      <c r="B86" s="23">
        <f>SUM(D32:D36)</f>
        <v>10.128</v>
      </c>
    </row>
    <row r="87" ht="12.75">
      <c r="B87" s="23">
        <f>SUM(D39:D58)</f>
        <v>226.60399999999998</v>
      </c>
    </row>
    <row r="88" ht="12.75">
      <c r="B88" s="23">
        <f>SUM(B84:B87)</f>
        <v>388.19199999999995</v>
      </c>
    </row>
  </sheetData>
  <sheetProtection/>
  <mergeCells count="11">
    <mergeCell ref="M64:O65"/>
    <mergeCell ref="A3:B5"/>
    <mergeCell ref="K3:L3"/>
    <mergeCell ref="M2:P2"/>
    <mergeCell ref="C2:L2"/>
    <mergeCell ref="P3:P4"/>
    <mergeCell ref="C3:D3"/>
    <mergeCell ref="M3:N3"/>
    <mergeCell ref="F3:G3"/>
    <mergeCell ref="I3:J3"/>
    <mergeCell ref="A1:P1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9.140625" style="47" customWidth="1"/>
    <col min="2" max="3" width="19.00390625" style="47" customWidth="1"/>
    <col min="4" max="4" width="15.421875" style="47" bestFit="1" customWidth="1"/>
    <col min="5" max="5" width="13.140625" style="47" bestFit="1" customWidth="1"/>
    <col min="6" max="16384" width="9.140625" style="47" customWidth="1"/>
  </cols>
  <sheetData>
    <row r="1" spans="1:9" ht="62.25" customHeight="1">
      <c r="A1" s="257" t="s">
        <v>219</v>
      </c>
      <c r="B1" s="258"/>
      <c r="C1" s="258"/>
      <c r="D1" s="258"/>
      <c r="E1" s="258"/>
      <c r="F1" s="49"/>
      <c r="G1" s="49"/>
      <c r="H1" s="49"/>
      <c r="I1" s="49"/>
    </row>
    <row r="2" spans="1:9" ht="20.25">
      <c r="A2" s="263" t="s">
        <v>220</v>
      </c>
      <c r="B2" s="263"/>
      <c r="C2" s="263"/>
      <c r="D2" s="263"/>
      <c r="E2" s="263"/>
      <c r="F2" s="49"/>
      <c r="G2" s="49"/>
      <c r="H2" s="49"/>
      <c r="I2" s="49"/>
    </row>
    <row r="3" spans="1:9" ht="37.5">
      <c r="A3" s="48" t="s">
        <v>218</v>
      </c>
      <c r="B3" s="87" t="s">
        <v>83</v>
      </c>
      <c r="C3" s="87" t="s">
        <v>216</v>
      </c>
      <c r="D3" s="87" t="s">
        <v>217</v>
      </c>
      <c r="E3" s="48" t="s">
        <v>124</v>
      </c>
      <c r="F3" s="49"/>
      <c r="G3" s="49"/>
      <c r="H3" s="49"/>
      <c r="I3" s="49"/>
    </row>
    <row r="4" spans="1:5" ht="18.75">
      <c r="A4" s="50" t="s">
        <v>99</v>
      </c>
      <c r="B4" s="92">
        <v>0</v>
      </c>
      <c r="C4" s="93">
        <v>98.4142</v>
      </c>
      <c r="D4" s="93">
        <v>85.05062</v>
      </c>
      <c r="E4" s="93">
        <v>13.36358</v>
      </c>
    </row>
    <row r="5" spans="1:5" ht="18.75">
      <c r="A5" s="50" t="s">
        <v>100</v>
      </c>
      <c r="B5" s="92">
        <v>0</v>
      </c>
      <c r="C5" s="93">
        <v>16.24785</v>
      </c>
      <c r="D5" s="93">
        <v>15.87143</v>
      </c>
      <c r="E5" s="93">
        <v>0.37642</v>
      </c>
    </row>
    <row r="11" spans="1:5" ht="33" customHeight="1">
      <c r="A11" s="257" t="s">
        <v>221</v>
      </c>
      <c r="B11" s="258"/>
      <c r="C11" s="258"/>
      <c r="D11" s="258"/>
      <c r="E11" s="258"/>
    </row>
    <row r="12" spans="1:5" ht="20.25">
      <c r="A12" s="263" t="s">
        <v>220</v>
      </c>
      <c r="B12" s="263"/>
      <c r="C12" s="263"/>
      <c r="D12" s="263"/>
      <c r="E12" s="263"/>
    </row>
    <row r="13" spans="1:5" ht="37.5">
      <c r="A13" s="48" t="s">
        <v>218</v>
      </c>
      <c r="B13" s="87" t="s">
        <v>222</v>
      </c>
      <c r="C13" s="87" t="s">
        <v>223</v>
      </c>
      <c r="D13" s="48" t="s">
        <v>224</v>
      </c>
      <c r="E13" s="87" t="s">
        <v>225</v>
      </c>
    </row>
    <row r="14" spans="1:5" ht="12.75">
      <c r="A14" s="75">
        <v>1</v>
      </c>
      <c r="B14" s="75">
        <v>2</v>
      </c>
      <c r="C14" s="75">
        <v>3</v>
      </c>
      <c r="D14" s="75">
        <v>4</v>
      </c>
      <c r="E14" s="75">
        <v>5</v>
      </c>
    </row>
    <row r="15" spans="1:5" ht="18.75">
      <c r="A15" s="50" t="s">
        <v>99</v>
      </c>
      <c r="B15" s="93">
        <v>1.43106</v>
      </c>
      <c r="C15" s="93">
        <v>1.53587</v>
      </c>
      <c r="D15" s="93">
        <v>0.01458</v>
      </c>
      <c r="E15" s="93">
        <f>SUM(B15,C15)-D15</f>
        <v>2.95235</v>
      </c>
    </row>
    <row r="16" spans="1:5" ht="18.75">
      <c r="A16" s="50" t="s">
        <v>100</v>
      </c>
      <c r="B16" s="93">
        <v>0.08976</v>
      </c>
      <c r="C16" s="93">
        <v>0.00318</v>
      </c>
      <c r="D16" s="93">
        <v>0.00334</v>
      </c>
      <c r="E16" s="93">
        <f>SUM(B16,C16)-D16</f>
        <v>0.08960000000000001</v>
      </c>
    </row>
    <row r="21" spans="4:5" ht="56.25" customHeight="1">
      <c r="D21" s="262" t="s">
        <v>127</v>
      </c>
      <c r="E21" s="262"/>
    </row>
  </sheetData>
  <sheetProtection/>
  <mergeCells count="5">
    <mergeCell ref="D21:E21"/>
    <mergeCell ref="A1:E1"/>
    <mergeCell ref="A2:E2"/>
    <mergeCell ref="A11:E11"/>
    <mergeCell ref="A12:E1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31">
      <selection activeCell="D52" sqref="D52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421875" style="0" bestFit="1" customWidth="1"/>
    <col min="10" max="10" width="8.4218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226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 customHeight="1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1" t="s">
        <v>82</v>
      </c>
      <c r="J2" s="212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/>
      <c r="J4" s="11"/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>
        <v>0</v>
      </c>
      <c r="D6" s="17">
        <v>0</v>
      </c>
      <c r="E6" s="12">
        <v>0</v>
      </c>
      <c r="F6" s="17">
        <v>0</v>
      </c>
      <c r="G6" s="17">
        <v>0</v>
      </c>
      <c r="H6" s="12">
        <f>SUM(E6,F6,G6)</f>
        <v>0</v>
      </c>
      <c r="I6" s="12"/>
      <c r="J6" s="17">
        <f>SUM(H6)</f>
        <v>0</v>
      </c>
      <c r="K6" s="9">
        <v>0</v>
      </c>
      <c r="L6" s="17">
        <v>0</v>
      </c>
      <c r="M6" s="9"/>
      <c r="N6" s="12">
        <f>SUM(J6,L6)</f>
        <v>0</v>
      </c>
      <c r="O6" s="12">
        <f>H6-N6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12"/>
      <c r="J7" s="12"/>
      <c r="K7" s="9"/>
      <c r="L7" s="9"/>
      <c r="M7" s="9"/>
      <c r="N7" s="12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0</v>
      </c>
      <c r="D8" s="12">
        <v>0</v>
      </c>
      <c r="E8" s="62">
        <v>0.04846</v>
      </c>
      <c r="F8" s="17">
        <v>0</v>
      </c>
      <c r="G8" s="17">
        <v>0</v>
      </c>
      <c r="H8" s="12">
        <f>SUM(E8,F8,G8)</f>
        <v>0.04846</v>
      </c>
      <c r="I8" s="12"/>
      <c r="J8" s="17">
        <v>0</v>
      </c>
      <c r="K8" s="9">
        <v>0</v>
      </c>
      <c r="L8" s="12">
        <v>0</v>
      </c>
      <c r="M8" s="9"/>
      <c r="N8" s="12">
        <f aca="true" t="shared" si="0" ref="N8:N52">SUM(J8,L8)</f>
        <v>0</v>
      </c>
      <c r="O8" s="12">
        <f>H8-N8</f>
        <v>0.04846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0</v>
      </c>
      <c r="D9" s="12">
        <v>0</v>
      </c>
      <c r="E9" s="62">
        <v>0.53504</v>
      </c>
      <c r="F9" s="17">
        <v>0</v>
      </c>
      <c r="G9" s="17">
        <v>0</v>
      </c>
      <c r="H9" s="12">
        <f>SUM(E9,F9,G9)</f>
        <v>0.53504</v>
      </c>
      <c r="I9" s="12"/>
      <c r="J9" s="17">
        <v>0</v>
      </c>
      <c r="K9" s="9">
        <v>0</v>
      </c>
      <c r="L9" s="12">
        <v>0</v>
      </c>
      <c r="M9" s="9"/>
      <c r="N9" s="12">
        <f t="shared" si="0"/>
        <v>0</v>
      </c>
      <c r="O9" s="12">
        <f>H9-N9</f>
        <v>0.53504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0</v>
      </c>
      <c r="D10" s="12">
        <v>0</v>
      </c>
      <c r="E10" s="62">
        <v>0.0006</v>
      </c>
      <c r="F10" s="17">
        <v>0</v>
      </c>
      <c r="G10" s="17">
        <v>0</v>
      </c>
      <c r="H10" s="12">
        <f>SUM(E10,F10,G10)</f>
        <v>0.0006</v>
      </c>
      <c r="I10" s="12"/>
      <c r="J10" s="17">
        <v>0</v>
      </c>
      <c r="K10" s="9">
        <v>0</v>
      </c>
      <c r="L10" s="12">
        <v>4.92896</v>
      </c>
      <c r="M10" s="9"/>
      <c r="N10" s="12">
        <f t="shared" si="0"/>
        <v>4.92896</v>
      </c>
      <c r="O10" s="12">
        <f>H10-N10</f>
        <v>-4.92836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7"/>
      <c r="G11" s="17"/>
      <c r="H11" s="12"/>
      <c r="I11" s="12"/>
      <c r="J11" s="12"/>
      <c r="K11" s="9"/>
      <c r="L11" s="9"/>
      <c r="M11" s="9"/>
      <c r="N11" s="12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0</v>
      </c>
      <c r="D12" s="12">
        <v>0</v>
      </c>
      <c r="E12" s="18">
        <v>0</v>
      </c>
      <c r="F12" s="17">
        <v>0</v>
      </c>
      <c r="G12" s="17">
        <v>0</v>
      </c>
      <c r="H12" s="12">
        <f>SUM(E12,F12,G12)</f>
        <v>0</v>
      </c>
      <c r="I12" s="12"/>
      <c r="J12" s="17">
        <v>0</v>
      </c>
      <c r="K12" s="9">
        <v>0</v>
      </c>
      <c r="L12" s="12">
        <v>0</v>
      </c>
      <c r="M12" s="9"/>
      <c r="N12" s="12">
        <f t="shared" si="0"/>
        <v>0</v>
      </c>
      <c r="O12" s="12">
        <f>H12-N12</f>
        <v>0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0</v>
      </c>
      <c r="D13" s="12">
        <v>0</v>
      </c>
      <c r="E13" s="62">
        <v>0.03367</v>
      </c>
      <c r="F13" s="17">
        <v>0</v>
      </c>
      <c r="G13" s="17">
        <v>0</v>
      </c>
      <c r="H13" s="12">
        <f>SUM(E13,F13,G13)</f>
        <v>0.03367</v>
      </c>
      <c r="I13" s="12"/>
      <c r="J13" s="17">
        <v>0</v>
      </c>
      <c r="K13" s="9">
        <v>0</v>
      </c>
      <c r="L13" s="12">
        <v>0</v>
      </c>
      <c r="M13" s="9"/>
      <c r="N13" s="12">
        <f t="shared" si="0"/>
        <v>0</v>
      </c>
      <c r="O13" s="12">
        <f>H13-N13</f>
        <v>0.03367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7"/>
      <c r="G14" s="17"/>
      <c r="H14" s="12"/>
      <c r="I14" s="12"/>
      <c r="J14" s="12"/>
      <c r="K14" s="9"/>
      <c r="L14" s="9"/>
      <c r="M14" s="9"/>
      <c r="N14" s="12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7"/>
      <c r="G15" s="17"/>
      <c r="H15" s="12"/>
      <c r="I15" s="12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0</v>
      </c>
      <c r="D16" s="12">
        <v>0</v>
      </c>
      <c r="E16" s="62">
        <v>0.0994</v>
      </c>
      <c r="F16" s="17">
        <v>0</v>
      </c>
      <c r="G16" s="17">
        <v>0</v>
      </c>
      <c r="H16" s="12">
        <f>SUM(E16,F16,G16)</f>
        <v>0.0994</v>
      </c>
      <c r="I16" s="12"/>
      <c r="J16" s="17">
        <v>0</v>
      </c>
      <c r="K16" s="9">
        <v>0</v>
      </c>
      <c r="L16" s="12">
        <v>0</v>
      </c>
      <c r="M16" s="26"/>
      <c r="N16" s="12">
        <f t="shared" si="0"/>
        <v>0</v>
      </c>
      <c r="O16" s="12">
        <f>H16-N16</f>
        <v>0.0994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0</v>
      </c>
      <c r="D17" s="12">
        <v>0</v>
      </c>
      <c r="E17" s="62">
        <v>0.00123</v>
      </c>
      <c r="F17" s="17">
        <v>0</v>
      </c>
      <c r="G17" s="17">
        <v>0</v>
      </c>
      <c r="H17" s="12">
        <f>SUM(E17,F17,G17)</f>
        <v>0.00123</v>
      </c>
      <c r="I17" s="12"/>
      <c r="J17" s="17">
        <v>0</v>
      </c>
      <c r="K17" s="9">
        <v>0</v>
      </c>
      <c r="L17" s="12">
        <v>0</v>
      </c>
      <c r="M17" s="9"/>
      <c r="N17" s="12">
        <f t="shared" si="0"/>
        <v>0</v>
      </c>
      <c r="O17" s="12">
        <f>H17-N17</f>
        <v>0.00123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0</v>
      </c>
      <c r="D18" s="12">
        <v>0</v>
      </c>
      <c r="E18" s="62">
        <v>0.30119</v>
      </c>
      <c r="F18" s="17">
        <v>0</v>
      </c>
      <c r="G18" s="17">
        <v>0</v>
      </c>
      <c r="H18" s="12">
        <f>SUM(E18,F18,G18)</f>
        <v>0.30119</v>
      </c>
      <c r="I18" s="12"/>
      <c r="J18" s="17">
        <v>0</v>
      </c>
      <c r="K18" s="9">
        <v>0</v>
      </c>
      <c r="L18" s="12">
        <v>0</v>
      </c>
      <c r="M18" s="9"/>
      <c r="N18" s="12">
        <f t="shared" si="0"/>
        <v>0</v>
      </c>
      <c r="O18" s="12">
        <f>H18-N18</f>
        <v>0.30119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7"/>
      <c r="G19" s="17"/>
      <c r="H19" s="12"/>
      <c r="I19" s="12"/>
      <c r="J19" s="12"/>
      <c r="K19" s="9"/>
      <c r="L19" s="9"/>
      <c r="M19" s="9"/>
      <c r="N19" s="12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0</v>
      </c>
      <c r="D20" s="12">
        <v>0</v>
      </c>
      <c r="E20" s="18">
        <v>0</v>
      </c>
      <c r="F20" s="17">
        <v>0</v>
      </c>
      <c r="G20" s="17">
        <v>0</v>
      </c>
      <c r="H20" s="12">
        <f>SUM(E20,F20,G20)</f>
        <v>0</v>
      </c>
      <c r="I20" s="12"/>
      <c r="J20" s="17">
        <v>0</v>
      </c>
      <c r="K20" s="9">
        <v>0</v>
      </c>
      <c r="L20" s="12">
        <v>0</v>
      </c>
      <c r="M20" s="9"/>
      <c r="N20" s="12">
        <f t="shared" si="0"/>
        <v>0</v>
      </c>
      <c r="O20" s="12">
        <f>H20-N20</f>
        <v>0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0</v>
      </c>
      <c r="D21" s="12">
        <v>0</v>
      </c>
      <c r="E21" s="62">
        <v>1.30619</v>
      </c>
      <c r="F21" s="17">
        <v>0</v>
      </c>
      <c r="G21" s="17">
        <v>0</v>
      </c>
      <c r="H21" s="12">
        <f>SUM(E21,F21,G21)</f>
        <v>1.30619</v>
      </c>
      <c r="I21" s="12"/>
      <c r="J21" s="17">
        <v>0</v>
      </c>
      <c r="K21" s="9">
        <v>0</v>
      </c>
      <c r="L21" s="12">
        <v>0</v>
      </c>
      <c r="M21" s="9"/>
      <c r="N21" s="12">
        <f t="shared" si="0"/>
        <v>0</v>
      </c>
      <c r="O21" s="12">
        <f>H21-N21</f>
        <v>1.30619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0</v>
      </c>
      <c r="D22" s="12">
        <v>0</v>
      </c>
      <c r="E22" s="62">
        <v>0.27675</v>
      </c>
      <c r="F22" s="17">
        <v>0</v>
      </c>
      <c r="G22" s="17">
        <v>0</v>
      </c>
      <c r="H22" s="12">
        <f>SUM(E22,F22,G22)</f>
        <v>0.27675</v>
      </c>
      <c r="I22" s="12"/>
      <c r="J22" s="17">
        <v>0</v>
      </c>
      <c r="K22" s="9">
        <v>0</v>
      </c>
      <c r="L22" s="12">
        <v>0</v>
      </c>
      <c r="M22" s="9"/>
      <c r="N22" s="12">
        <f t="shared" si="0"/>
        <v>0</v>
      </c>
      <c r="O22" s="12">
        <f>H22-N22</f>
        <v>0.27675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7"/>
      <c r="G23" s="17"/>
      <c r="H23" s="12"/>
      <c r="I23" s="12"/>
      <c r="J23" s="12"/>
      <c r="K23" s="9"/>
      <c r="L23" s="9"/>
      <c r="M23" s="9"/>
      <c r="N23" s="12"/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7"/>
      <c r="G24" s="17"/>
      <c r="H24" s="12"/>
      <c r="I24" s="12"/>
      <c r="J24" s="12"/>
      <c r="K24" s="9"/>
      <c r="L24" s="9"/>
      <c r="M24" s="9"/>
      <c r="N24" s="12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0</v>
      </c>
      <c r="D25" s="12">
        <v>0</v>
      </c>
      <c r="E25" s="18">
        <v>0</v>
      </c>
      <c r="F25" s="17">
        <v>0</v>
      </c>
      <c r="G25" s="17">
        <v>0</v>
      </c>
      <c r="H25" s="12">
        <f>SUM(E25,F25,G25)</f>
        <v>0</v>
      </c>
      <c r="I25" s="12"/>
      <c r="J25" s="17">
        <v>0</v>
      </c>
      <c r="K25" s="9">
        <v>0</v>
      </c>
      <c r="L25" s="12">
        <v>0</v>
      </c>
      <c r="M25" s="9"/>
      <c r="N25" s="12">
        <f t="shared" si="0"/>
        <v>0</v>
      </c>
      <c r="O25" s="12">
        <f>H25-N25</f>
        <v>0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0</v>
      </c>
      <c r="D26" s="12">
        <v>0</v>
      </c>
      <c r="E26" s="62">
        <v>0.00397</v>
      </c>
      <c r="F26" s="17">
        <v>0</v>
      </c>
      <c r="G26" s="17">
        <v>0</v>
      </c>
      <c r="H26" s="12">
        <f>SUM(E26,F26,G26)</f>
        <v>0.00397</v>
      </c>
      <c r="I26" s="12"/>
      <c r="J26" s="17">
        <v>0</v>
      </c>
      <c r="K26" s="9">
        <v>0</v>
      </c>
      <c r="L26" s="12">
        <v>1.6569</v>
      </c>
      <c r="M26" s="9"/>
      <c r="N26" s="12">
        <f t="shared" si="0"/>
        <v>1.6569</v>
      </c>
      <c r="O26" s="12">
        <f>H26-N26</f>
        <v>-1.65293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0</v>
      </c>
      <c r="D27" s="12">
        <v>0</v>
      </c>
      <c r="E27" s="62">
        <v>1.52</v>
      </c>
      <c r="F27" s="17">
        <v>0</v>
      </c>
      <c r="G27" s="17">
        <v>0</v>
      </c>
      <c r="H27" s="12">
        <f>SUM(E27,F27,G27)</f>
        <v>1.52</v>
      </c>
      <c r="I27" s="12"/>
      <c r="J27" s="17">
        <v>0</v>
      </c>
      <c r="K27" s="9">
        <v>0</v>
      </c>
      <c r="L27" s="12">
        <v>0.44578</v>
      </c>
      <c r="M27" s="9"/>
      <c r="N27" s="12">
        <f t="shared" si="0"/>
        <v>0.44578</v>
      </c>
      <c r="O27" s="12">
        <f>H27-N27</f>
        <v>1.07422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7"/>
      <c r="G28" s="17"/>
      <c r="H28" s="12"/>
      <c r="I28" s="12"/>
      <c r="J28" s="12"/>
      <c r="K28" s="9"/>
      <c r="L28" s="9"/>
      <c r="M28" s="9"/>
      <c r="N28" s="12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0</v>
      </c>
      <c r="D29" s="12">
        <v>0</v>
      </c>
      <c r="E29" s="18">
        <v>0</v>
      </c>
      <c r="F29" s="17">
        <v>0</v>
      </c>
      <c r="G29" s="17">
        <v>0</v>
      </c>
      <c r="H29" s="12">
        <f>SUM(E29,F29,G29)</f>
        <v>0</v>
      </c>
      <c r="I29" s="12"/>
      <c r="J29" s="17">
        <v>0</v>
      </c>
      <c r="K29" s="9">
        <v>0</v>
      </c>
      <c r="L29" s="12">
        <v>0</v>
      </c>
      <c r="M29" s="9"/>
      <c r="N29" s="12">
        <f t="shared" si="0"/>
        <v>0</v>
      </c>
      <c r="O29" s="12">
        <f>H29-N29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0</v>
      </c>
      <c r="D30" s="12">
        <v>0</v>
      </c>
      <c r="E30" s="62">
        <v>0.00205</v>
      </c>
      <c r="F30" s="17">
        <v>0</v>
      </c>
      <c r="G30" s="17">
        <v>0</v>
      </c>
      <c r="H30" s="12">
        <f>SUM(E30,F30,G30)</f>
        <v>0.00205</v>
      </c>
      <c r="I30" s="12"/>
      <c r="J30" s="17">
        <v>0</v>
      </c>
      <c r="K30" s="9">
        <v>0</v>
      </c>
      <c r="L30" s="12">
        <v>1.90528</v>
      </c>
      <c r="M30" s="9"/>
      <c r="N30" s="12">
        <f t="shared" si="0"/>
        <v>1.90528</v>
      </c>
      <c r="O30" s="12">
        <f>H30-N30</f>
        <v>-1.90323</v>
      </c>
      <c r="P30" s="19"/>
      <c r="Q30" s="2"/>
      <c r="R30" s="2"/>
    </row>
    <row r="31" spans="1:18" ht="15.75">
      <c r="A31" s="5"/>
      <c r="B31" s="8" t="s">
        <v>92</v>
      </c>
      <c r="C31" s="9">
        <v>0</v>
      </c>
      <c r="D31" s="12">
        <v>0</v>
      </c>
      <c r="E31" s="62">
        <v>0.19927</v>
      </c>
      <c r="F31" s="17">
        <v>0</v>
      </c>
      <c r="G31" s="17">
        <v>0</v>
      </c>
      <c r="H31" s="12">
        <f>SUM(E31,F31,G31)</f>
        <v>0.19927</v>
      </c>
      <c r="I31" s="12"/>
      <c r="J31" s="17">
        <v>0</v>
      </c>
      <c r="K31" s="9">
        <v>0</v>
      </c>
      <c r="L31" s="12">
        <v>0</v>
      </c>
      <c r="M31" s="9"/>
      <c r="N31" s="12">
        <f t="shared" si="0"/>
        <v>0</v>
      </c>
      <c r="O31" s="12">
        <f>H31-N31</f>
        <v>0.19927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0</v>
      </c>
      <c r="D32" s="12">
        <v>0</v>
      </c>
      <c r="E32" s="18">
        <v>0</v>
      </c>
      <c r="F32" s="17">
        <v>0</v>
      </c>
      <c r="G32" s="17">
        <v>0</v>
      </c>
      <c r="H32" s="12">
        <f>SUM(E32,F32,G32)</f>
        <v>0</v>
      </c>
      <c r="I32" s="12"/>
      <c r="J32" s="17">
        <v>0</v>
      </c>
      <c r="K32" s="9">
        <v>0</v>
      </c>
      <c r="L32" s="12">
        <v>0</v>
      </c>
      <c r="M32" s="9"/>
      <c r="N32" s="12">
        <f t="shared" si="0"/>
        <v>0</v>
      </c>
      <c r="O32" s="12">
        <f>H32-N32</f>
        <v>0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7"/>
      <c r="G33" s="17"/>
      <c r="H33" s="12"/>
      <c r="I33" s="12"/>
      <c r="J33" s="12"/>
      <c r="K33" s="9"/>
      <c r="L33" s="9"/>
      <c r="M33" s="9"/>
      <c r="N33" s="12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7"/>
      <c r="G34" s="17"/>
      <c r="H34" s="12"/>
      <c r="I34" s="12"/>
      <c r="J34" s="12"/>
      <c r="K34" s="9"/>
      <c r="L34" s="9"/>
      <c r="M34" s="9"/>
      <c r="N34" s="12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0</v>
      </c>
      <c r="E35" s="62">
        <v>9.29056</v>
      </c>
      <c r="F35" s="17">
        <v>0</v>
      </c>
      <c r="G35" s="17">
        <v>0</v>
      </c>
      <c r="H35" s="12">
        <f>SUM(E35,F35,G35)</f>
        <v>9.29056</v>
      </c>
      <c r="I35" s="12"/>
      <c r="J35" s="12">
        <v>1.15245</v>
      </c>
      <c r="K35" s="9"/>
      <c r="L35" s="12">
        <v>0.80406</v>
      </c>
      <c r="M35" s="9"/>
      <c r="N35" s="12">
        <f t="shared" si="0"/>
        <v>1.95651</v>
      </c>
      <c r="O35" s="12">
        <f>H35-N35</f>
        <v>7.3340499999999995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0</v>
      </c>
      <c r="E36" s="62">
        <v>0.00111</v>
      </c>
      <c r="F36" s="17">
        <v>0</v>
      </c>
      <c r="G36" s="17">
        <v>0</v>
      </c>
      <c r="H36" s="12">
        <f>SUM(E36,F36,G36)</f>
        <v>0.00111</v>
      </c>
      <c r="I36" s="12"/>
      <c r="J36" s="17">
        <v>0</v>
      </c>
      <c r="K36" s="9"/>
      <c r="L36" s="12">
        <v>0.19453</v>
      </c>
      <c r="M36" s="9"/>
      <c r="N36" s="12">
        <f t="shared" si="0"/>
        <v>0.19453</v>
      </c>
      <c r="O36" s="12">
        <f>H36-N36</f>
        <v>-0.19342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0</v>
      </c>
      <c r="E37" s="62">
        <v>0</v>
      </c>
      <c r="F37" s="17">
        <v>0</v>
      </c>
      <c r="G37" s="17">
        <v>0</v>
      </c>
      <c r="H37" s="12">
        <f>SUM(E37,F37,G37)</f>
        <v>0</v>
      </c>
      <c r="I37" s="12"/>
      <c r="J37" s="17">
        <v>0</v>
      </c>
      <c r="K37" s="9"/>
      <c r="L37" s="12">
        <v>0</v>
      </c>
      <c r="M37" s="9"/>
      <c r="N37" s="12">
        <f t="shared" si="0"/>
        <v>0</v>
      </c>
      <c r="O37" s="12">
        <f>H37-N37</f>
        <v>0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0</v>
      </c>
      <c r="E38" s="62">
        <v>0.01767</v>
      </c>
      <c r="F38" s="17">
        <v>0</v>
      </c>
      <c r="G38" s="17">
        <v>0</v>
      </c>
      <c r="H38" s="12">
        <f>SUM(E38,F38,G38)</f>
        <v>0.01767</v>
      </c>
      <c r="I38" s="12"/>
      <c r="J38" s="17">
        <v>0</v>
      </c>
      <c r="K38" s="9"/>
      <c r="L38" s="12">
        <v>0.23268</v>
      </c>
      <c r="M38" s="9"/>
      <c r="N38" s="12">
        <f t="shared" si="0"/>
        <v>0.23268</v>
      </c>
      <c r="O38" s="12">
        <f>H38-N38</f>
        <v>-0.21501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7"/>
      <c r="G39" s="17"/>
      <c r="H39" s="12"/>
      <c r="I39" s="12"/>
      <c r="J39" s="12"/>
      <c r="K39" s="9"/>
      <c r="L39" s="9"/>
      <c r="M39" s="9"/>
      <c r="N39" s="12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7"/>
      <c r="G40" s="17"/>
      <c r="H40" s="12"/>
      <c r="I40" s="12"/>
      <c r="J40" s="12"/>
      <c r="K40" s="9"/>
      <c r="L40" s="9"/>
      <c r="M40" s="9"/>
      <c r="N40" s="12"/>
      <c r="O40" s="12"/>
      <c r="P40" s="19"/>
      <c r="Q40" s="2"/>
      <c r="R40" s="2"/>
    </row>
    <row r="41" spans="1:18" ht="15.75" customHeight="1">
      <c r="A41" s="7" t="s">
        <v>85</v>
      </c>
      <c r="B41" s="8" t="s">
        <v>51</v>
      </c>
      <c r="C41" s="9"/>
      <c r="D41" s="12">
        <v>0</v>
      </c>
      <c r="E41" s="18">
        <v>0</v>
      </c>
      <c r="F41" s="17">
        <v>0</v>
      </c>
      <c r="G41" s="17">
        <v>0</v>
      </c>
      <c r="H41" s="12">
        <f>SUM(E41,F41,G41)</f>
        <v>0</v>
      </c>
      <c r="I41" s="12"/>
      <c r="J41" s="17">
        <v>0</v>
      </c>
      <c r="K41" s="9"/>
      <c r="L41" s="12">
        <v>0</v>
      </c>
      <c r="M41" s="9"/>
      <c r="N41" s="12">
        <f t="shared" si="0"/>
        <v>0</v>
      </c>
      <c r="O41" s="12">
        <f>H41-N41</f>
        <v>0</v>
      </c>
      <c r="P41" s="5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0</v>
      </c>
      <c r="E42" s="18">
        <v>0</v>
      </c>
      <c r="F42" s="17">
        <v>0</v>
      </c>
      <c r="G42" s="17">
        <v>0</v>
      </c>
      <c r="H42" s="12">
        <f>SUM(E42,F42,G42)</f>
        <v>0</v>
      </c>
      <c r="I42" s="12"/>
      <c r="J42" s="17">
        <v>0</v>
      </c>
      <c r="K42" s="9"/>
      <c r="L42" s="12">
        <v>0</v>
      </c>
      <c r="M42" s="9"/>
      <c r="N42" s="12">
        <f t="shared" si="0"/>
        <v>0</v>
      </c>
      <c r="O42" s="12">
        <f>H42-N42</f>
        <v>0</v>
      </c>
      <c r="P42" s="60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0</v>
      </c>
      <c r="E43" s="18">
        <v>0</v>
      </c>
      <c r="F43" s="17">
        <v>0</v>
      </c>
      <c r="G43" s="17">
        <v>0</v>
      </c>
      <c r="H43" s="12">
        <f>SUM(E43,F43,G43)</f>
        <v>0</v>
      </c>
      <c r="I43" s="12"/>
      <c r="J43" s="17">
        <v>0</v>
      </c>
      <c r="K43" s="9"/>
      <c r="L43" s="12">
        <v>0</v>
      </c>
      <c r="M43" s="9"/>
      <c r="N43" s="12">
        <f t="shared" si="0"/>
        <v>0</v>
      </c>
      <c r="O43" s="12">
        <f>H43-N43</f>
        <v>0</v>
      </c>
      <c r="P43" s="60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0</v>
      </c>
      <c r="E44" s="18">
        <v>0</v>
      </c>
      <c r="F44" s="17">
        <v>0</v>
      </c>
      <c r="G44" s="17">
        <v>0</v>
      </c>
      <c r="H44" s="12">
        <f>SUM(E44,F44,G44)</f>
        <v>0</v>
      </c>
      <c r="I44" s="12"/>
      <c r="J44" s="17">
        <v>0</v>
      </c>
      <c r="K44" s="9"/>
      <c r="L44" s="12">
        <v>0</v>
      </c>
      <c r="M44" s="9"/>
      <c r="N44" s="12">
        <f t="shared" si="0"/>
        <v>0</v>
      </c>
      <c r="O44" s="12">
        <f>H44-N44</f>
        <v>0</v>
      </c>
      <c r="P44" s="60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7"/>
      <c r="G45" s="17"/>
      <c r="H45" s="12"/>
      <c r="I45" s="12"/>
      <c r="J45" s="12"/>
      <c r="K45" s="9"/>
      <c r="L45" s="9"/>
      <c r="M45" s="9"/>
      <c r="N45" s="12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0</v>
      </c>
      <c r="D46" s="12">
        <v>0</v>
      </c>
      <c r="E46" s="62">
        <v>0.10218</v>
      </c>
      <c r="F46" s="17">
        <v>0</v>
      </c>
      <c r="G46" s="17">
        <v>0</v>
      </c>
      <c r="H46" s="12">
        <f>SUM(E46,F46,G46)</f>
        <v>0.10218</v>
      </c>
      <c r="I46" s="12"/>
      <c r="J46" s="17">
        <v>0</v>
      </c>
      <c r="K46" s="9">
        <v>0</v>
      </c>
      <c r="L46" s="12">
        <v>0</v>
      </c>
      <c r="M46" s="9"/>
      <c r="N46" s="12">
        <f t="shared" si="0"/>
        <v>0</v>
      </c>
      <c r="O46" s="12">
        <f>H46-N46</f>
        <v>0.10218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7"/>
      <c r="G47" s="17"/>
      <c r="H47" s="12"/>
      <c r="I47" s="12"/>
      <c r="J47" s="12"/>
      <c r="K47" s="9"/>
      <c r="L47" s="9"/>
      <c r="M47" s="9"/>
      <c r="N47" s="12"/>
      <c r="O47" s="12"/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0</v>
      </c>
      <c r="D48" s="12">
        <v>0</v>
      </c>
      <c r="E48" s="62">
        <v>0.00031</v>
      </c>
      <c r="F48" s="17">
        <v>0</v>
      </c>
      <c r="G48" s="17">
        <v>0</v>
      </c>
      <c r="H48" s="12">
        <f>SUM(E48,F48,G48)</f>
        <v>0.00031</v>
      </c>
      <c r="I48" s="12"/>
      <c r="J48" s="17">
        <v>0</v>
      </c>
      <c r="K48" s="9">
        <v>0</v>
      </c>
      <c r="L48" s="12">
        <v>0</v>
      </c>
      <c r="M48" s="9"/>
      <c r="N48" s="12">
        <f t="shared" si="0"/>
        <v>0</v>
      </c>
      <c r="O48" s="12">
        <f aca="true" t="shared" si="1" ref="O48:O53">H48-N48</f>
        <v>0.00031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0</v>
      </c>
      <c r="D49" s="12">
        <v>0</v>
      </c>
      <c r="E49" s="18">
        <v>0</v>
      </c>
      <c r="F49" s="17"/>
      <c r="G49" s="17"/>
      <c r="H49" s="12">
        <f>SUM(E49,F49,G49)</f>
        <v>0</v>
      </c>
      <c r="I49" s="12"/>
      <c r="J49" s="17">
        <v>0</v>
      </c>
      <c r="K49" s="9">
        <v>0</v>
      </c>
      <c r="L49" s="12">
        <v>0</v>
      </c>
      <c r="M49" s="9"/>
      <c r="N49" s="12">
        <f t="shared" si="0"/>
        <v>0</v>
      </c>
      <c r="O49" s="12">
        <f t="shared" si="1"/>
        <v>0</v>
      </c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7"/>
      <c r="G50" s="17"/>
      <c r="H50" s="12"/>
      <c r="I50" s="12"/>
      <c r="J50" s="17"/>
      <c r="K50" s="9"/>
      <c r="L50" s="9"/>
      <c r="M50" s="9"/>
      <c r="N50" s="12"/>
      <c r="O50" s="12"/>
      <c r="P50" s="19"/>
      <c r="Q50" s="2"/>
      <c r="R50" s="2"/>
    </row>
    <row r="51" spans="1:19" ht="15.75" customHeight="1">
      <c r="A51" s="5" t="s">
        <v>67</v>
      </c>
      <c r="B51" s="6" t="s">
        <v>68</v>
      </c>
      <c r="C51" s="9"/>
      <c r="D51" s="9"/>
      <c r="E51" s="18"/>
      <c r="F51" s="17"/>
      <c r="G51" s="17"/>
      <c r="H51" s="12">
        <f>SUM(E51,F51,G51)</f>
        <v>0</v>
      </c>
      <c r="I51" s="12"/>
      <c r="J51" s="17">
        <v>0</v>
      </c>
      <c r="K51" s="9"/>
      <c r="L51" s="9"/>
      <c r="M51" s="9"/>
      <c r="N51" s="12">
        <f t="shared" si="0"/>
        <v>0</v>
      </c>
      <c r="O51" s="12">
        <f t="shared" si="1"/>
        <v>0</v>
      </c>
      <c r="P51" s="19"/>
      <c r="R51" s="264" t="s">
        <v>101</v>
      </c>
      <c r="S51" s="264"/>
    </row>
    <row r="52" spans="1:19" ht="15.75">
      <c r="A52" s="5" t="s">
        <v>69</v>
      </c>
      <c r="B52" s="8" t="s">
        <v>70</v>
      </c>
      <c r="C52" s="9">
        <v>0</v>
      </c>
      <c r="D52" s="12">
        <v>0</v>
      </c>
      <c r="E52" s="62">
        <v>0.00035</v>
      </c>
      <c r="F52" s="17">
        <v>0</v>
      </c>
      <c r="G52" s="17">
        <v>0</v>
      </c>
      <c r="H52" s="12">
        <f>SUM(E52,F52,G52)</f>
        <v>0.00035</v>
      </c>
      <c r="I52" s="12"/>
      <c r="J52" s="17">
        <v>0</v>
      </c>
      <c r="K52" s="9">
        <v>0</v>
      </c>
      <c r="L52" s="12">
        <v>0</v>
      </c>
      <c r="M52" s="9"/>
      <c r="N52" s="12">
        <f t="shared" si="0"/>
        <v>0</v>
      </c>
      <c r="O52" s="12">
        <f t="shared" si="1"/>
        <v>0.00035</v>
      </c>
      <c r="P52" s="19"/>
      <c r="Q52" s="61"/>
      <c r="R52" s="264"/>
      <c r="S52" s="264"/>
    </row>
    <row r="53" spans="1:18" ht="15.75">
      <c r="A53" s="7"/>
      <c r="B53" s="4" t="s">
        <v>91</v>
      </c>
      <c r="C53" s="9"/>
      <c r="D53" s="13">
        <f>SUM(D8:D52)</f>
        <v>0</v>
      </c>
      <c r="E53" s="13">
        <f>SUM(E8:E52)</f>
        <v>13.74</v>
      </c>
      <c r="F53" s="16">
        <f>SUM(F6:F52)</f>
        <v>0</v>
      </c>
      <c r="G53" s="16">
        <f>SUM(G6:G52)</f>
        <v>0</v>
      </c>
      <c r="H53" s="13">
        <f>SUM(H6:H52)</f>
        <v>13.74</v>
      </c>
      <c r="I53" s="13"/>
      <c r="J53" s="13">
        <f>SUM(J6:J52)</f>
        <v>1.15245</v>
      </c>
      <c r="K53" s="9"/>
      <c r="L53" s="13">
        <f>SUM(L8:L52)</f>
        <v>10.168190000000001</v>
      </c>
      <c r="M53" s="9"/>
      <c r="N53" s="13">
        <f>SUM(N6:N52)</f>
        <v>11.320640000000001</v>
      </c>
      <c r="O53" s="13">
        <f t="shared" si="1"/>
        <v>2.4193599999999993</v>
      </c>
      <c r="P53" s="9"/>
      <c r="Q53" s="61"/>
      <c r="R53" s="30"/>
    </row>
    <row r="57" ht="12.75">
      <c r="G57" s="23"/>
    </row>
  </sheetData>
  <sheetProtection/>
  <mergeCells count="10">
    <mergeCell ref="R51:S52"/>
    <mergeCell ref="A2:B4"/>
    <mergeCell ref="K2:L2"/>
    <mergeCell ref="M1:P1"/>
    <mergeCell ref="C1:L1"/>
    <mergeCell ref="P2:P3"/>
    <mergeCell ref="C2:D2"/>
    <mergeCell ref="M2:N2"/>
    <mergeCell ref="F2:G2"/>
    <mergeCell ref="I2:J2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7.140625" style="86" bestFit="1" customWidth="1"/>
    <col min="2" max="2" width="30.00390625" style="82" bestFit="1" customWidth="1"/>
    <col min="3" max="3" width="20.7109375" style="82" bestFit="1" customWidth="1"/>
    <col min="4" max="4" width="26.28125" style="82" bestFit="1" customWidth="1"/>
    <col min="5" max="5" width="23.7109375" style="82" bestFit="1" customWidth="1"/>
    <col min="6" max="6" width="23.00390625" style="82" bestFit="1" customWidth="1"/>
    <col min="7" max="16384" width="9.140625" style="82" customWidth="1"/>
  </cols>
  <sheetData>
    <row r="1" spans="1:6" s="89" customFormat="1" ht="44.25" customHeight="1">
      <c r="A1" s="266" t="s">
        <v>212</v>
      </c>
      <c r="B1" s="267"/>
      <c r="C1" s="267"/>
      <c r="D1" s="267"/>
      <c r="E1" s="267"/>
      <c r="F1" s="267"/>
    </row>
    <row r="2" spans="1:6" s="81" customFormat="1" ht="37.5">
      <c r="A2" s="48" t="s">
        <v>187</v>
      </c>
      <c r="B2" s="48" t="s">
        <v>188</v>
      </c>
      <c r="C2" s="87" t="s">
        <v>189</v>
      </c>
      <c r="D2" s="87" t="s">
        <v>190</v>
      </c>
      <c r="E2" s="87" t="s">
        <v>191</v>
      </c>
      <c r="F2" s="87" t="s">
        <v>192</v>
      </c>
    </row>
    <row r="3" spans="1:9" ht="20.25">
      <c r="A3" s="268">
        <v>1</v>
      </c>
      <c r="B3" s="91" t="s">
        <v>193</v>
      </c>
      <c r="C3" s="50"/>
      <c r="D3" s="50"/>
      <c r="E3" s="50"/>
      <c r="F3" s="50"/>
      <c r="G3" s="83"/>
      <c r="H3" s="83"/>
      <c r="I3" s="83"/>
    </row>
    <row r="4" spans="1:9" ht="20.25">
      <c r="A4" s="268"/>
      <c r="B4" s="50" t="s">
        <v>198</v>
      </c>
      <c r="C4" s="92">
        <v>0</v>
      </c>
      <c r="D4" s="24">
        <v>2.51534</v>
      </c>
      <c r="E4" s="24">
        <v>2.46688</v>
      </c>
      <c r="F4" s="93">
        <f>D4-E4</f>
        <v>0.04845999999999995</v>
      </c>
      <c r="G4" s="84"/>
      <c r="H4" s="84"/>
      <c r="I4" s="83"/>
    </row>
    <row r="5" spans="1:9" ht="20.25">
      <c r="A5" s="268"/>
      <c r="B5" s="50" t="s">
        <v>200</v>
      </c>
      <c r="C5" s="92">
        <v>0</v>
      </c>
      <c r="D5" s="24">
        <v>2.28667</v>
      </c>
      <c r="E5" s="24">
        <v>1.75163</v>
      </c>
      <c r="F5" s="93">
        <f aca="true" t="shared" si="0" ref="F5:F19">D5-E5</f>
        <v>0.53504</v>
      </c>
      <c r="G5" s="84"/>
      <c r="H5" s="84"/>
      <c r="I5" s="83"/>
    </row>
    <row r="6" spans="1:9" ht="20.25">
      <c r="A6" s="268"/>
      <c r="B6" s="50" t="s">
        <v>199</v>
      </c>
      <c r="C6" s="92">
        <v>0</v>
      </c>
      <c r="D6" s="24">
        <v>10.98611</v>
      </c>
      <c r="E6" s="24">
        <v>10.98551</v>
      </c>
      <c r="F6" s="93">
        <f t="shared" si="0"/>
        <v>0.000600000000000378</v>
      </c>
      <c r="G6" s="84"/>
      <c r="H6" s="84"/>
      <c r="I6" s="83"/>
    </row>
    <row r="7" spans="1:9" ht="20.25">
      <c r="A7" s="268">
        <v>2</v>
      </c>
      <c r="B7" s="91" t="s">
        <v>194</v>
      </c>
      <c r="C7" s="24"/>
      <c r="D7" s="24"/>
      <c r="E7" s="24"/>
      <c r="F7" s="93"/>
      <c r="G7" s="84"/>
      <c r="H7" s="84"/>
      <c r="I7" s="83"/>
    </row>
    <row r="8" spans="1:9" ht="20.25">
      <c r="A8" s="268"/>
      <c r="B8" s="50" t="s">
        <v>201</v>
      </c>
      <c r="C8" s="92">
        <v>0</v>
      </c>
      <c r="D8" s="94">
        <v>6.854</v>
      </c>
      <c r="E8" s="93">
        <v>6.854</v>
      </c>
      <c r="F8" s="93">
        <f t="shared" si="0"/>
        <v>0</v>
      </c>
      <c r="G8" s="84"/>
      <c r="H8" s="84"/>
      <c r="I8" s="83"/>
    </row>
    <row r="9" spans="1:9" ht="20.25">
      <c r="A9" s="268"/>
      <c r="B9" s="50" t="s">
        <v>207</v>
      </c>
      <c r="C9" s="92">
        <v>0</v>
      </c>
      <c r="D9" s="24">
        <v>9.48267</v>
      </c>
      <c r="E9" s="93">
        <v>9.449</v>
      </c>
      <c r="F9" s="93">
        <f t="shared" si="0"/>
        <v>0.033670000000000755</v>
      </c>
      <c r="G9" s="84"/>
      <c r="H9" s="84"/>
      <c r="I9" s="83"/>
    </row>
    <row r="10" spans="1:9" ht="33.75" customHeight="1">
      <c r="A10" s="88"/>
      <c r="B10" s="90" t="s">
        <v>208</v>
      </c>
      <c r="C10" s="95" t="s">
        <v>210</v>
      </c>
      <c r="D10" s="93">
        <v>10.157</v>
      </c>
      <c r="E10" s="24">
        <v>5.62</v>
      </c>
      <c r="F10" s="93">
        <f t="shared" si="0"/>
        <v>4.537</v>
      </c>
      <c r="G10" s="84"/>
      <c r="H10" s="84"/>
      <c r="I10" s="83"/>
    </row>
    <row r="11" spans="1:9" ht="20.25">
      <c r="A11" s="268">
        <v>3</v>
      </c>
      <c r="B11" s="91" t="s">
        <v>195</v>
      </c>
      <c r="C11" s="24"/>
      <c r="D11" s="24"/>
      <c r="E11" s="24"/>
      <c r="F11" s="93"/>
      <c r="G11" s="84"/>
      <c r="H11" s="84"/>
      <c r="I11" s="83"/>
    </row>
    <row r="12" spans="1:9" ht="20.25">
      <c r="A12" s="268"/>
      <c r="B12" s="50" t="s">
        <v>206</v>
      </c>
      <c r="C12" s="92">
        <v>0</v>
      </c>
      <c r="D12" s="93">
        <v>1.5435</v>
      </c>
      <c r="E12" s="93">
        <v>1.4441</v>
      </c>
      <c r="F12" s="93">
        <f t="shared" si="0"/>
        <v>0.09940000000000015</v>
      </c>
      <c r="G12" s="84"/>
      <c r="H12" s="84"/>
      <c r="I12" s="83"/>
    </row>
    <row r="13" spans="1:9" ht="28.5">
      <c r="A13" s="268"/>
      <c r="B13" s="90" t="s">
        <v>209</v>
      </c>
      <c r="C13" s="95" t="s">
        <v>210</v>
      </c>
      <c r="D13" s="93">
        <v>4.116</v>
      </c>
      <c r="E13" s="93">
        <v>2.04813</v>
      </c>
      <c r="F13" s="93">
        <f t="shared" si="0"/>
        <v>2.0678699999999997</v>
      </c>
      <c r="G13" s="84"/>
      <c r="H13" s="84"/>
      <c r="I13" s="83"/>
    </row>
    <row r="14" spans="1:9" ht="20.25">
      <c r="A14" s="268"/>
      <c r="B14" s="50" t="s">
        <v>202</v>
      </c>
      <c r="C14" s="92">
        <v>0</v>
      </c>
      <c r="D14" s="24">
        <v>1.42314</v>
      </c>
      <c r="E14" s="24">
        <v>1.42191</v>
      </c>
      <c r="F14" s="93">
        <f t="shared" si="0"/>
        <v>0.0012300000000000644</v>
      </c>
      <c r="G14" s="84"/>
      <c r="H14" s="84"/>
      <c r="I14" s="83"/>
    </row>
    <row r="15" spans="1:9" ht="20.25">
      <c r="A15" s="268"/>
      <c r="B15" s="50" t="s">
        <v>203</v>
      </c>
      <c r="C15" s="92">
        <v>0</v>
      </c>
      <c r="D15" s="24">
        <v>0.95119</v>
      </c>
      <c r="E15" s="93">
        <v>0.65</v>
      </c>
      <c r="F15" s="93">
        <f t="shared" si="0"/>
        <v>0.30118999999999996</v>
      </c>
      <c r="G15" s="84"/>
      <c r="H15" s="84"/>
      <c r="I15" s="83"/>
    </row>
    <row r="16" spans="1:9" ht="20.25">
      <c r="A16" s="268">
        <v>4</v>
      </c>
      <c r="B16" s="91" t="s">
        <v>196</v>
      </c>
      <c r="C16" s="24"/>
      <c r="D16" s="24"/>
      <c r="E16" s="24"/>
      <c r="F16" s="93"/>
      <c r="G16" s="84"/>
      <c r="H16" s="84"/>
      <c r="I16" s="83"/>
    </row>
    <row r="17" spans="1:9" ht="20.25">
      <c r="A17" s="268"/>
      <c r="B17" s="50" t="s">
        <v>204</v>
      </c>
      <c r="C17" s="92">
        <v>0</v>
      </c>
      <c r="D17" s="93">
        <v>1.49</v>
      </c>
      <c r="E17" s="93">
        <v>1.49</v>
      </c>
      <c r="F17" s="93">
        <f t="shared" si="0"/>
        <v>0</v>
      </c>
      <c r="G17" s="84"/>
      <c r="H17" s="84"/>
      <c r="I17" s="83"/>
    </row>
    <row r="18" spans="1:9" ht="20.25">
      <c r="A18" s="268"/>
      <c r="B18" s="50" t="s">
        <v>205</v>
      </c>
      <c r="C18" s="92">
        <v>0</v>
      </c>
      <c r="D18" s="24">
        <v>1.30619</v>
      </c>
      <c r="E18" s="92">
        <v>0</v>
      </c>
      <c r="F18" s="93">
        <f t="shared" si="0"/>
        <v>1.30619</v>
      </c>
      <c r="G18" s="84"/>
      <c r="H18" s="84"/>
      <c r="I18" s="83"/>
    </row>
    <row r="19" spans="1:9" ht="20.25">
      <c r="A19" s="88">
        <v>5</v>
      </c>
      <c r="B19" s="50" t="s">
        <v>197</v>
      </c>
      <c r="C19" s="92">
        <v>0</v>
      </c>
      <c r="D19" s="24">
        <v>24.89078</v>
      </c>
      <c r="E19" s="93">
        <v>24.7886</v>
      </c>
      <c r="F19" s="93">
        <f t="shared" si="0"/>
        <v>0.1021800000000006</v>
      </c>
      <c r="G19" s="84"/>
      <c r="H19" s="84"/>
      <c r="I19" s="83"/>
    </row>
    <row r="20" spans="1:9" ht="20.25">
      <c r="A20" s="88">
        <v>6</v>
      </c>
      <c r="B20" s="50" t="s">
        <v>211</v>
      </c>
      <c r="C20" s="92">
        <v>0</v>
      </c>
      <c r="D20" s="24">
        <v>16.24785</v>
      </c>
      <c r="E20" s="93">
        <v>15.87143</v>
      </c>
      <c r="F20" s="93">
        <f>D20-E20</f>
        <v>0.37641999999999953</v>
      </c>
      <c r="G20" s="84"/>
      <c r="H20" s="84"/>
      <c r="I20" s="83"/>
    </row>
    <row r="21" spans="1:9" ht="33.75" customHeight="1">
      <c r="A21" s="85"/>
      <c r="B21" s="83"/>
      <c r="C21" s="84"/>
      <c r="D21" s="84"/>
      <c r="E21" s="273" t="s">
        <v>213</v>
      </c>
      <c r="F21" s="274"/>
      <c r="G21" s="84"/>
      <c r="H21" s="84"/>
      <c r="I21" s="83"/>
    </row>
    <row r="22" spans="5:6" ht="20.25">
      <c r="E22" s="270" t="s">
        <v>127</v>
      </c>
      <c r="F22" s="271"/>
    </row>
    <row r="23" spans="5:6" ht="20.25">
      <c r="E23" s="271"/>
      <c r="F23" s="271"/>
    </row>
    <row r="24" spans="1:6" ht="20.25">
      <c r="A24" s="269" t="s">
        <v>214</v>
      </c>
      <c r="B24" s="269"/>
      <c r="C24" s="269"/>
      <c r="D24" s="269"/>
      <c r="E24" s="269"/>
      <c r="F24" s="269"/>
    </row>
    <row r="25" spans="1:9" ht="20.25">
      <c r="A25" s="272" t="s">
        <v>215</v>
      </c>
      <c r="B25" s="272"/>
      <c r="C25" s="272"/>
      <c r="D25" s="272"/>
      <c r="E25" s="272"/>
      <c r="F25" s="272"/>
      <c r="G25" s="272"/>
      <c r="H25" s="272"/>
      <c r="I25" s="272"/>
    </row>
    <row r="26" spans="1:6" ht="20.25">
      <c r="A26" s="96"/>
      <c r="B26" s="96"/>
      <c r="C26" s="96"/>
      <c r="D26" s="96"/>
      <c r="E26" s="96"/>
      <c r="F26" s="96"/>
    </row>
    <row r="27" spans="1:6" ht="20.25">
      <c r="A27" s="85"/>
      <c r="B27" s="83"/>
      <c r="C27" s="83"/>
      <c r="D27" s="83"/>
      <c r="E27" s="270" t="s">
        <v>127</v>
      </c>
      <c r="F27" s="271"/>
    </row>
    <row r="28" spans="1:6" ht="20.25">
      <c r="A28" s="85"/>
      <c r="B28" s="83"/>
      <c r="C28" s="83"/>
      <c r="D28" s="83"/>
      <c r="E28" s="271"/>
      <c r="F28" s="271"/>
    </row>
  </sheetData>
  <sheetProtection/>
  <mergeCells count="10">
    <mergeCell ref="A1:F1"/>
    <mergeCell ref="A3:A6"/>
    <mergeCell ref="A7:A9"/>
    <mergeCell ref="A11:A15"/>
    <mergeCell ref="A24:F24"/>
    <mergeCell ref="E27:F28"/>
    <mergeCell ref="A25:I25"/>
    <mergeCell ref="E22:F23"/>
    <mergeCell ref="E21:F21"/>
    <mergeCell ref="A16:A18"/>
  </mergeCells>
  <printOptions horizontalCentered="1"/>
  <pageMargins left="0.5" right="0.5" top="0.5" bottom="0.25" header="0" footer="0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57421875" style="0" bestFit="1" customWidth="1"/>
    <col min="10" max="10" width="10.71093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128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>
        <v>0</v>
      </c>
      <c r="D6" s="17">
        <v>0</v>
      </c>
      <c r="E6" s="17">
        <v>0</v>
      </c>
      <c r="F6" s="12"/>
      <c r="G6" s="17"/>
      <c r="H6" s="12">
        <f>SUM(E6,F6,G6)</f>
        <v>0</v>
      </c>
      <c r="I6" s="9"/>
      <c r="J6" s="17">
        <v>0</v>
      </c>
      <c r="K6" s="9"/>
      <c r="L6" s="17"/>
      <c r="M6" s="9"/>
      <c r="N6" s="54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12"/>
      <c r="G7" s="9"/>
      <c r="H7" s="12"/>
      <c r="I7" s="9"/>
      <c r="J7" s="9"/>
      <c r="K7" s="9"/>
      <c r="L7" s="9"/>
      <c r="M7" s="9"/>
      <c r="N7" s="54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0.20534</v>
      </c>
      <c r="G8" s="12">
        <v>2.31</v>
      </c>
      <c r="H8" s="12">
        <f>SUM(E8,F8,G8)</f>
        <v>2.51534</v>
      </c>
      <c r="I8" s="9">
        <v>213</v>
      </c>
      <c r="J8" s="17">
        <v>1.5</v>
      </c>
      <c r="K8" s="9"/>
      <c r="L8" s="54">
        <v>0.96688</v>
      </c>
      <c r="M8" s="9">
        <v>213</v>
      </c>
      <c r="N8" s="54">
        <f>SUM(J8,L8)</f>
        <v>2.4668799999999997</v>
      </c>
      <c r="O8" s="12">
        <f>SUM(H8-N8)</f>
        <v>0.04846000000000039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0.18667</v>
      </c>
      <c r="G9" s="12">
        <v>2.1</v>
      </c>
      <c r="H9" s="12">
        <f>SUM(E9,F9,G9)</f>
        <v>2.28667</v>
      </c>
      <c r="I9" s="9">
        <v>135</v>
      </c>
      <c r="J9" s="12">
        <v>0.7075</v>
      </c>
      <c r="K9" s="9"/>
      <c r="L9" s="54">
        <v>1.04413</v>
      </c>
      <c r="M9" s="9">
        <v>149</v>
      </c>
      <c r="N9" s="54">
        <f>SUM(J9,L9)</f>
        <v>1.75163</v>
      </c>
      <c r="O9" s="12">
        <f>SUM(H9-N9)</f>
        <v>0.53504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3.93011</v>
      </c>
      <c r="G10" s="12">
        <v>7.056</v>
      </c>
      <c r="H10" s="12">
        <f>SUM(E10,F10,G10)</f>
        <v>10.98611</v>
      </c>
      <c r="I10" s="9"/>
      <c r="J10" s="9">
        <v>10.90611</v>
      </c>
      <c r="K10" s="9"/>
      <c r="L10" s="54">
        <v>0.0794</v>
      </c>
      <c r="M10" s="9"/>
      <c r="N10" s="54">
        <f>SUM(J10,L10)</f>
        <v>10.98551</v>
      </c>
      <c r="O10" s="12">
        <f>SUM(H10-N10)</f>
        <v>0.000600000000000378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55"/>
      <c r="M11" s="9"/>
      <c r="N11" s="54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1.394</v>
      </c>
      <c r="G12" s="12">
        <v>5.46</v>
      </c>
      <c r="H12" s="12">
        <f>SUM(E12,F12,G12)</f>
        <v>6.854</v>
      </c>
      <c r="I12" s="9">
        <v>107</v>
      </c>
      <c r="J12" s="17">
        <v>4.28</v>
      </c>
      <c r="K12" s="9">
        <v>75</v>
      </c>
      <c r="L12" s="54">
        <v>2.574</v>
      </c>
      <c r="M12" s="9">
        <v>182</v>
      </c>
      <c r="N12" s="54">
        <f>SUM(J12,L12)</f>
        <v>6.854</v>
      </c>
      <c r="O12" s="12">
        <f>SUM(H12-N12)</f>
        <v>0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0.74667</v>
      </c>
      <c r="G13" s="12">
        <v>8.736</v>
      </c>
      <c r="H13" s="12">
        <f>SUM(E13,F13,G13)</f>
        <v>9.48267</v>
      </c>
      <c r="I13" s="9">
        <v>142</v>
      </c>
      <c r="J13" s="12">
        <v>5.603</v>
      </c>
      <c r="K13" s="9">
        <v>100</v>
      </c>
      <c r="L13" s="54">
        <v>3.846</v>
      </c>
      <c r="M13" s="9">
        <v>242</v>
      </c>
      <c r="N13" s="54">
        <f>SUM(J13,L13)</f>
        <v>9.449</v>
      </c>
      <c r="O13" s="12">
        <f>SUM(H13-N13)</f>
        <v>0.033670000000000755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2"/>
      <c r="G14" s="12"/>
      <c r="H14" s="12"/>
      <c r="I14" s="9"/>
      <c r="J14" s="9"/>
      <c r="K14" s="9"/>
      <c r="L14" s="55"/>
      <c r="M14" s="9"/>
      <c r="N14" s="54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2"/>
      <c r="G15" s="12"/>
      <c r="H15" s="12"/>
      <c r="I15" s="9"/>
      <c r="J15" s="9"/>
      <c r="K15" s="9"/>
      <c r="L15" s="55"/>
      <c r="M15" s="9"/>
      <c r="N15" s="54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0.126</v>
      </c>
      <c r="G16" s="12">
        <v>1.4175</v>
      </c>
      <c r="H16" s="12">
        <f>SUM(E16,F16,G16)</f>
        <v>1.5434999999999999</v>
      </c>
      <c r="I16" s="26"/>
      <c r="J16" s="12">
        <v>1.4441</v>
      </c>
      <c r="K16" s="9"/>
      <c r="L16" s="54"/>
      <c r="M16" s="26"/>
      <c r="N16" s="54">
        <f>SUM(J16,L16)</f>
        <v>1.4441</v>
      </c>
      <c r="O16" s="12">
        <f>SUM(H16-N16)</f>
        <v>0.09939999999999993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0.40758</v>
      </c>
      <c r="G17" s="12">
        <v>1.01556</v>
      </c>
      <c r="H17" s="12">
        <f>SUM(E17,F17,G17)</f>
        <v>1.42314</v>
      </c>
      <c r="I17" s="26">
        <v>35</v>
      </c>
      <c r="J17" s="12">
        <v>1.42191</v>
      </c>
      <c r="K17" s="9"/>
      <c r="L17" s="54"/>
      <c r="M17" s="9">
        <v>611</v>
      </c>
      <c r="N17" s="54">
        <f>SUM(J17,L17)</f>
        <v>1.42191</v>
      </c>
      <c r="O17" s="12">
        <f>SUM(H17-N17)</f>
        <v>0.0012300000000000644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12">
        <v>0.07234</v>
      </c>
      <c r="G18" s="12">
        <v>0.87885</v>
      </c>
      <c r="H18" s="12">
        <f>SUM(E18,F18,G18)</f>
        <v>0.95119</v>
      </c>
      <c r="I18" s="20">
        <v>300</v>
      </c>
      <c r="J18" s="17">
        <v>0.65</v>
      </c>
      <c r="K18" s="9"/>
      <c r="L18" s="56"/>
      <c r="M18" s="9">
        <v>300</v>
      </c>
      <c r="N18" s="54">
        <f>SUM(J18,L18)</f>
        <v>0.65</v>
      </c>
      <c r="O18" s="12">
        <f>SUM(H18-N18)</f>
        <v>0.30118999999999996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2"/>
      <c r="G19" s="12"/>
      <c r="H19" s="12"/>
      <c r="I19" s="9"/>
      <c r="J19" s="9"/>
      <c r="K19" s="9"/>
      <c r="L19" s="55"/>
      <c r="M19" s="9"/>
      <c r="N19" s="54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0.09526</v>
      </c>
      <c r="G20" s="12">
        <v>1.39474</v>
      </c>
      <c r="H20" s="12">
        <f>SUM(E20,F20,G20)</f>
        <v>1.49</v>
      </c>
      <c r="I20" s="9">
        <v>165</v>
      </c>
      <c r="J20" s="9">
        <v>0.99</v>
      </c>
      <c r="K20" s="9"/>
      <c r="L20" s="54">
        <v>0.5</v>
      </c>
      <c r="M20" s="9">
        <v>165</v>
      </c>
      <c r="N20" s="54">
        <f>SUM(J20,L20)</f>
        <v>1.49</v>
      </c>
      <c r="O20" s="12">
        <f>SUM(H20-N20)</f>
        <v>0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0.1107</v>
      </c>
      <c r="G21" s="12">
        <v>1.19549</v>
      </c>
      <c r="H21" s="12">
        <f>SUM(E21,F21,G21)</f>
        <v>1.30619</v>
      </c>
      <c r="I21" s="9">
        <v>0</v>
      </c>
      <c r="J21" s="9">
        <v>0</v>
      </c>
      <c r="K21" s="9"/>
      <c r="L21" s="56"/>
      <c r="M21" s="9"/>
      <c r="N21" s="54">
        <f>SUM(J21,L21)</f>
        <v>0</v>
      </c>
      <c r="O21" s="12">
        <f>SUM(H21-N21)</f>
        <v>1.30619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0.02769</v>
      </c>
      <c r="G22" s="12">
        <v>0.24906</v>
      </c>
      <c r="H22" s="12">
        <f>SUM(E22,F22,G22)</f>
        <v>0.27675</v>
      </c>
      <c r="I22" s="9">
        <v>0</v>
      </c>
      <c r="J22" s="9">
        <v>0</v>
      </c>
      <c r="K22" s="9"/>
      <c r="L22" s="56"/>
      <c r="M22" s="9"/>
      <c r="N22" s="54">
        <f>SUM(J22,L22)</f>
        <v>0</v>
      </c>
      <c r="O22" s="12">
        <f>SUM(H22-N22)</f>
        <v>0.27675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2"/>
      <c r="G23" s="12"/>
      <c r="H23" s="12"/>
      <c r="I23" s="9"/>
      <c r="J23" s="9"/>
      <c r="K23" s="9"/>
      <c r="L23" s="55"/>
      <c r="M23" s="9"/>
      <c r="N23" s="54">
        <f>SUM(J23,L23)</f>
        <v>0</v>
      </c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2"/>
      <c r="G24" s="12"/>
      <c r="H24" s="12"/>
      <c r="I24" s="9"/>
      <c r="J24" s="9"/>
      <c r="K24" s="9"/>
      <c r="L24" s="55"/>
      <c r="M24" s="9"/>
      <c r="N24" s="54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1.3</v>
      </c>
      <c r="G25" s="12">
        <v>2.7</v>
      </c>
      <c r="H25" s="12">
        <f>SUM(E25,F25,G25)</f>
        <v>4</v>
      </c>
      <c r="I25" s="9">
        <v>2</v>
      </c>
      <c r="J25" s="17">
        <v>4</v>
      </c>
      <c r="K25" s="9"/>
      <c r="L25" s="54"/>
      <c r="M25" s="9">
        <v>2</v>
      </c>
      <c r="N25" s="54">
        <f>SUM(J25,L25)</f>
        <v>4</v>
      </c>
      <c r="O25" s="12">
        <f>SUM(H25-N25)</f>
        <v>0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0.22222</v>
      </c>
      <c r="G26" s="12">
        <v>2.6</v>
      </c>
      <c r="H26" s="12">
        <f>SUM(E26,F26,G26)</f>
        <v>2.82222</v>
      </c>
      <c r="I26" s="9"/>
      <c r="J26" s="9">
        <v>1.93427</v>
      </c>
      <c r="K26" s="9"/>
      <c r="L26" s="54">
        <v>0.88398</v>
      </c>
      <c r="M26" s="9"/>
      <c r="N26" s="54">
        <f>SUM(J26,L26)</f>
        <v>2.81825</v>
      </c>
      <c r="O26" s="12">
        <f>SUM(H26-N26)</f>
        <v>0.003970000000000251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1</v>
      </c>
      <c r="D27" s="12">
        <v>1.6</v>
      </c>
      <c r="E27" s="18">
        <v>0</v>
      </c>
      <c r="F27" s="12">
        <v>0</v>
      </c>
      <c r="G27" s="12">
        <v>1.52</v>
      </c>
      <c r="H27" s="12">
        <f>SUM(E27,F27,G27)</f>
        <v>1.52</v>
      </c>
      <c r="I27" s="9">
        <v>0</v>
      </c>
      <c r="J27" s="9">
        <v>0</v>
      </c>
      <c r="K27" s="9"/>
      <c r="L27" s="12"/>
      <c r="M27" s="9"/>
      <c r="N27" s="54">
        <f>SUM(J27,L27)</f>
        <v>0</v>
      </c>
      <c r="O27" s="12">
        <f>SUM(H27-N27)</f>
        <v>1.52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2"/>
      <c r="G28" s="12"/>
      <c r="H28" s="12"/>
      <c r="I28" s="9"/>
      <c r="J28" s="9"/>
      <c r="K28" s="9"/>
      <c r="L28" s="55"/>
      <c r="M28" s="9"/>
      <c r="N28" s="54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12">
        <v>0</v>
      </c>
      <c r="G29" s="12">
        <v>0.4</v>
      </c>
      <c r="H29" s="12">
        <f>SUM(E29,F29,G29)</f>
        <v>0.4</v>
      </c>
      <c r="I29" s="9">
        <v>3</v>
      </c>
      <c r="J29" s="12">
        <v>0.4</v>
      </c>
      <c r="K29" s="9"/>
      <c r="L29" s="57"/>
      <c r="M29" s="9">
        <v>3</v>
      </c>
      <c r="N29" s="54">
        <f>SUM(J29,L29)</f>
        <v>0.4</v>
      </c>
      <c r="O29" s="12">
        <f>SUM(H29-N29)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0.16025</v>
      </c>
      <c r="G30" s="12">
        <v>1.638</v>
      </c>
      <c r="H30" s="12">
        <f>SUM(E30,F30,G30)</f>
        <v>1.79825</v>
      </c>
      <c r="I30" s="9"/>
      <c r="J30" s="12">
        <v>1.1962</v>
      </c>
      <c r="K30" s="9"/>
      <c r="L30" s="54">
        <v>0.6</v>
      </c>
      <c r="M30" s="9"/>
      <c r="N30" s="54">
        <f>SUM(J30,L30)</f>
        <v>1.7961999999999998</v>
      </c>
      <c r="O30" s="12">
        <f>SUM(H30-N30)</f>
        <v>0.0020500000000001073</v>
      </c>
      <c r="P30" s="19"/>
      <c r="Q30" s="2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12">
        <v>0.01993</v>
      </c>
      <c r="G31" s="12">
        <v>0.17934</v>
      </c>
      <c r="H31" s="12">
        <f>SUM(E31,F31,G31)</f>
        <v>0.19927</v>
      </c>
      <c r="I31" s="9"/>
      <c r="J31" s="9"/>
      <c r="K31" s="9"/>
      <c r="L31" s="56"/>
      <c r="M31" s="9"/>
      <c r="N31" s="54">
        <f>SUM(J31,L31)</f>
        <v>0</v>
      </c>
      <c r="O31" s="12">
        <f>SUM(H31-N31)</f>
        <v>0.19927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12">
        <v>0.06642</v>
      </c>
      <c r="G32" s="12">
        <v>0.77708</v>
      </c>
      <c r="H32" s="12">
        <f>SUM(E32,F32,G32)</f>
        <v>0.8435</v>
      </c>
      <c r="I32" s="9"/>
      <c r="J32" s="12"/>
      <c r="K32" s="9"/>
      <c r="L32" s="54">
        <v>0.8435</v>
      </c>
      <c r="M32" s="9"/>
      <c r="N32" s="54">
        <f>SUM(J32,L32)</f>
        <v>0.8435</v>
      </c>
      <c r="O32" s="12">
        <f>SUM(H32-N32)</f>
        <v>0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2"/>
      <c r="G33" s="12"/>
      <c r="H33" s="12"/>
      <c r="I33" s="9"/>
      <c r="J33" s="9"/>
      <c r="K33" s="9"/>
      <c r="L33" s="55"/>
      <c r="M33" s="9"/>
      <c r="N33" s="54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2"/>
      <c r="G34" s="12"/>
      <c r="H34" s="12"/>
      <c r="I34" s="9"/>
      <c r="J34" s="9"/>
      <c r="K34" s="9"/>
      <c r="L34" s="55"/>
      <c r="M34" s="9"/>
      <c r="N34" s="54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12">
        <v>2.094</v>
      </c>
      <c r="G35" s="12">
        <v>18.846</v>
      </c>
      <c r="H35" s="12">
        <f>SUM(E35,F35,G35)</f>
        <v>20.94</v>
      </c>
      <c r="I35" s="9"/>
      <c r="J35" s="12">
        <v>10.04132</v>
      </c>
      <c r="K35" s="9"/>
      <c r="L35" s="54">
        <v>1.60812</v>
      </c>
      <c r="M35" s="9"/>
      <c r="N35" s="54">
        <f>SUM(J35,L35)</f>
        <v>11.64944</v>
      </c>
      <c r="O35" s="12">
        <f>SUM(H35-N35)</f>
        <v>9.290560000000001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12">
        <v>1.45864</v>
      </c>
      <c r="G36" s="12">
        <v>1.3</v>
      </c>
      <c r="H36" s="12">
        <f>SUM(E36,F36,G36)</f>
        <v>2.7586399999999998</v>
      </c>
      <c r="I36" s="12"/>
      <c r="J36" s="12">
        <v>1.62381</v>
      </c>
      <c r="K36" s="9"/>
      <c r="L36" s="54">
        <v>1.13372</v>
      </c>
      <c r="M36" s="9"/>
      <c r="N36" s="54">
        <f>SUM(J36,L36)</f>
        <v>2.75753</v>
      </c>
      <c r="O36" s="12">
        <f>SUM(H36-N36)</f>
        <v>0.0011099999999997223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0.14</v>
      </c>
      <c r="G37" s="12">
        <v>0.84</v>
      </c>
      <c r="H37" s="12">
        <f>SUM(E37,F37,G37)</f>
        <v>0.98</v>
      </c>
      <c r="I37" s="9"/>
      <c r="J37" s="9">
        <v>0</v>
      </c>
      <c r="K37" s="9"/>
      <c r="L37" s="54">
        <v>0.98</v>
      </c>
      <c r="M37" s="9"/>
      <c r="N37" s="54">
        <f>SUM(J37,L37)</f>
        <v>0.98</v>
      </c>
      <c r="O37" s="12">
        <f>SUM(H37-N37)</f>
        <v>0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0.3</v>
      </c>
      <c r="G38" s="12">
        <v>1.2</v>
      </c>
      <c r="H38" s="12">
        <f>SUM(E38,F38,G38)</f>
        <v>1.5</v>
      </c>
      <c r="I38" s="12"/>
      <c r="J38" s="12">
        <v>1.48233</v>
      </c>
      <c r="K38" s="9"/>
      <c r="L38" s="54"/>
      <c r="M38" s="9"/>
      <c r="N38" s="54">
        <f>SUM(J38,L38)</f>
        <v>1.48233</v>
      </c>
      <c r="O38" s="12">
        <f>SUM(H38-N38)</f>
        <v>0.017670000000000075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2"/>
      <c r="G39" s="12"/>
      <c r="H39" s="12"/>
      <c r="I39" s="9"/>
      <c r="J39" s="9"/>
      <c r="K39" s="9"/>
      <c r="L39" s="55"/>
      <c r="M39" s="9"/>
      <c r="N39" s="54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2"/>
      <c r="G40" s="12"/>
      <c r="H40" s="12"/>
      <c r="I40" s="9"/>
      <c r="J40" s="9"/>
      <c r="K40" s="9"/>
      <c r="L40" s="55"/>
      <c r="M40" s="9"/>
      <c r="N40" s="54"/>
      <c r="O40" s="12"/>
      <c r="P40" s="19"/>
      <c r="Q40" s="2"/>
      <c r="R40" s="2"/>
    </row>
    <row r="41" spans="1:18" ht="15.75" customHeight="1">
      <c r="A41" s="7" t="s">
        <v>85</v>
      </c>
      <c r="B41" s="8" t="s">
        <v>51</v>
      </c>
      <c r="C41" s="9"/>
      <c r="D41" s="12">
        <v>25.2</v>
      </c>
      <c r="E41" s="18">
        <v>0</v>
      </c>
      <c r="F41" s="12">
        <v>0.35</v>
      </c>
      <c r="G41" s="12">
        <v>3.15</v>
      </c>
      <c r="H41" s="12">
        <f>SUM(E41,F41,G41)</f>
        <v>3.5</v>
      </c>
      <c r="I41" s="9"/>
      <c r="J41" s="12">
        <v>2.1</v>
      </c>
      <c r="K41" s="9"/>
      <c r="L41" s="54">
        <v>1.4</v>
      </c>
      <c r="M41" s="9"/>
      <c r="N41" s="54">
        <f>SUM(J41,L41)</f>
        <v>3.5</v>
      </c>
      <c r="O41" s="12">
        <f>SUM(H41-N41)</f>
        <v>0</v>
      </c>
      <c r="P41" s="5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12">
        <v>0.11666</v>
      </c>
      <c r="G42" s="12">
        <v>1.05</v>
      </c>
      <c r="H42" s="12">
        <f>SUM(E42,F42,G42)</f>
        <v>1.16666</v>
      </c>
      <c r="I42" s="9"/>
      <c r="J42" s="12">
        <v>0</v>
      </c>
      <c r="K42" s="9"/>
      <c r="L42" s="54">
        <v>1.16666</v>
      </c>
      <c r="M42" s="9"/>
      <c r="N42" s="54">
        <f>SUM(J42,L42)</f>
        <v>1.16666</v>
      </c>
      <c r="O42" s="12">
        <f>SUM(H42-N42)</f>
        <v>0</v>
      </c>
      <c r="P42" s="60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12">
        <v>0.23333</v>
      </c>
      <c r="G43" s="12">
        <v>2.1</v>
      </c>
      <c r="H43" s="12">
        <f>SUM(E43,F43,G43)</f>
        <v>2.33333</v>
      </c>
      <c r="I43" s="9"/>
      <c r="J43" s="12">
        <v>1.2</v>
      </c>
      <c r="K43" s="9"/>
      <c r="L43" s="54">
        <v>1.13333</v>
      </c>
      <c r="M43" s="9"/>
      <c r="N43" s="54">
        <f>SUM(J43,L43)</f>
        <v>2.33333</v>
      </c>
      <c r="O43" s="12">
        <f>SUM(H43-N43)</f>
        <v>0</v>
      </c>
      <c r="P43" s="60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12">
        <v>0.16333</v>
      </c>
      <c r="G44" s="12">
        <v>1.47</v>
      </c>
      <c r="H44" s="12">
        <f>SUM(E44,F44,G44)</f>
        <v>1.63333</v>
      </c>
      <c r="I44" s="9"/>
      <c r="J44" s="12">
        <v>0.84</v>
      </c>
      <c r="K44" s="9"/>
      <c r="L44" s="54">
        <v>0.79333</v>
      </c>
      <c r="M44" s="9"/>
      <c r="N44" s="54">
        <f>SUM(J44,L44)</f>
        <v>1.63333</v>
      </c>
      <c r="O44" s="12">
        <f>SUM(H44-N44)</f>
        <v>0</v>
      </c>
      <c r="P44" s="60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2"/>
      <c r="G45" s="12"/>
      <c r="H45" s="12"/>
      <c r="I45" s="9"/>
      <c r="J45" s="9"/>
      <c r="K45" s="9"/>
      <c r="L45" s="55"/>
      <c r="M45" s="9"/>
      <c r="N45" s="54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12">
        <v>1.8302</v>
      </c>
      <c r="G46" s="12">
        <v>23.06058</v>
      </c>
      <c r="H46" s="12">
        <f>SUM(E46,F46,G46)</f>
        <v>24.890780000000003</v>
      </c>
      <c r="I46" s="9">
        <v>56</v>
      </c>
      <c r="J46" s="12">
        <v>12.284</v>
      </c>
      <c r="K46" s="9">
        <v>36</v>
      </c>
      <c r="L46" s="54">
        <v>12.5046</v>
      </c>
      <c r="M46" s="9">
        <v>92</v>
      </c>
      <c r="N46" s="54">
        <f>SUM(J46,L46)</f>
        <v>24.788600000000002</v>
      </c>
      <c r="O46" s="12">
        <f>SUM(H46-N46)</f>
        <v>0.1021800000000006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2"/>
      <c r="G47" s="12"/>
      <c r="H47" s="12"/>
      <c r="I47" s="9"/>
      <c r="J47" s="9"/>
      <c r="K47" s="9"/>
      <c r="L47" s="55"/>
      <c r="M47" s="9"/>
      <c r="N47" s="54"/>
      <c r="O47" s="12">
        <f>SUM(H47-N47)</f>
        <v>0</v>
      </c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12">
        <v>0.22644</v>
      </c>
      <c r="G48" s="12">
        <v>0.6</v>
      </c>
      <c r="H48" s="12">
        <f>SUM(E48,F48,G48)</f>
        <v>0.82644</v>
      </c>
      <c r="I48" s="9"/>
      <c r="J48" s="9"/>
      <c r="K48" s="9"/>
      <c r="L48" s="54">
        <v>0.82613</v>
      </c>
      <c r="M48" s="9"/>
      <c r="N48" s="54">
        <f>SUM(J48,L48)</f>
        <v>0.82613</v>
      </c>
      <c r="O48" s="12">
        <f>SUM(H48-N48)</f>
        <v>0.00030999999999992145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12"/>
      <c r="G49" s="12"/>
      <c r="H49" s="12">
        <f>SUM(E49,F49,G49)</f>
        <v>0</v>
      </c>
      <c r="I49" s="9"/>
      <c r="J49" s="9"/>
      <c r="K49" s="9"/>
      <c r="L49" s="56"/>
      <c r="M49" s="9"/>
      <c r="N49" s="54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2"/>
      <c r="G50" s="12"/>
      <c r="H50" s="12">
        <f>SUM(E50,F50,G50)</f>
        <v>0</v>
      </c>
      <c r="I50" s="9"/>
      <c r="J50" s="9"/>
      <c r="K50" s="9"/>
      <c r="L50" s="55"/>
      <c r="M50" s="9"/>
      <c r="N50" s="54"/>
      <c r="O50" s="12"/>
      <c r="P50" s="19"/>
      <c r="Q50" s="2"/>
      <c r="R50" s="2"/>
    </row>
    <row r="51" spans="1:19" ht="15.75" customHeight="1">
      <c r="A51" s="5" t="s">
        <v>67</v>
      </c>
      <c r="B51" s="6" t="s">
        <v>68</v>
      </c>
      <c r="C51" s="9"/>
      <c r="D51" s="9"/>
      <c r="E51" s="18"/>
      <c r="F51" s="12"/>
      <c r="G51" s="12"/>
      <c r="H51" s="12">
        <f>SUM(E51,F51,G51)</f>
        <v>0</v>
      </c>
      <c r="I51" s="9"/>
      <c r="J51" s="9"/>
      <c r="K51" s="9"/>
      <c r="L51" s="55"/>
      <c r="M51" s="9"/>
      <c r="N51" s="54"/>
      <c r="O51" s="12"/>
      <c r="P51" s="19"/>
      <c r="R51" s="264" t="s">
        <v>101</v>
      </c>
      <c r="S51" s="264"/>
    </row>
    <row r="52" spans="1:19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12">
        <v>0.26407</v>
      </c>
      <c r="G52" s="12">
        <v>3.17</v>
      </c>
      <c r="H52" s="12">
        <f>SUM(E52,F52,G52)</f>
        <v>3.43407</v>
      </c>
      <c r="I52" s="12"/>
      <c r="J52" s="12">
        <v>2.18372</v>
      </c>
      <c r="K52" s="9"/>
      <c r="L52" s="54">
        <v>1.25</v>
      </c>
      <c r="M52" s="9"/>
      <c r="N52" s="54">
        <f>SUM(J52,L52)</f>
        <v>3.43372</v>
      </c>
      <c r="O52" s="12">
        <f>SUM(H52-N52)</f>
        <v>0.0003500000000000725</v>
      </c>
      <c r="P52" s="19"/>
      <c r="Q52" s="61"/>
      <c r="R52" s="264"/>
      <c r="S52" s="264"/>
    </row>
    <row r="53" spans="1:18" ht="15.75">
      <c r="A53" s="7"/>
      <c r="B53" s="4" t="s">
        <v>91</v>
      </c>
      <c r="C53" s="9"/>
      <c r="D53" s="13">
        <f>SUM(D8:D52)</f>
        <v>257.226</v>
      </c>
      <c r="E53" s="18">
        <f>SUM(E6:E52)</f>
        <v>0</v>
      </c>
      <c r="F53" s="13">
        <f>SUM(F8:F52)</f>
        <v>16.24785</v>
      </c>
      <c r="G53" s="13">
        <f>SUM(G6:G52)</f>
        <v>98.41420000000001</v>
      </c>
      <c r="H53" s="13">
        <f>SUM(H6:H52)</f>
        <v>114.66205000000002</v>
      </c>
      <c r="I53" s="14"/>
      <c r="J53" s="13">
        <f>SUM(J6:J52)</f>
        <v>66.78826999999998</v>
      </c>
      <c r="K53" s="9"/>
      <c r="L53" s="54">
        <f>SUM(L6:L52)</f>
        <v>34.13378</v>
      </c>
      <c r="M53" s="9"/>
      <c r="N53" s="13">
        <f>SUM(N8:N52)</f>
        <v>100.92204999999998</v>
      </c>
      <c r="O53" s="13">
        <f>H53-N53</f>
        <v>13.740000000000038</v>
      </c>
      <c r="P53" s="9"/>
      <c r="Q53" s="61"/>
      <c r="R53" s="30"/>
    </row>
    <row r="54" ht="12.75">
      <c r="E54" s="63"/>
    </row>
    <row r="55" ht="12.75">
      <c r="E55" s="64"/>
    </row>
    <row r="56" ht="12.75">
      <c r="E56" s="65"/>
    </row>
    <row r="57" ht="12.75">
      <c r="G57" s="23"/>
    </row>
  </sheetData>
  <sheetProtection/>
  <mergeCells count="10">
    <mergeCell ref="R51:S52"/>
    <mergeCell ref="A2:B4"/>
    <mergeCell ref="I2:J2"/>
    <mergeCell ref="K2:L2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Q101" sqref="Q101"/>
    </sheetView>
  </sheetViews>
  <sheetFormatPr defaultColWidth="9.140625" defaultRowHeight="12.75"/>
  <cols>
    <col min="1" max="1" width="7.57421875" style="27" bestFit="1" customWidth="1"/>
    <col min="2" max="2" width="9.7109375" style="47" bestFit="1" customWidth="1"/>
    <col min="3" max="4" width="7.57421875" style="47" bestFit="1" customWidth="1"/>
    <col min="5" max="6" width="9.00390625" style="47" bestFit="1" customWidth="1"/>
    <col min="7" max="7" width="7.57421875" style="47" bestFit="1" customWidth="1"/>
    <col min="8" max="8" width="11.00390625" style="47" bestFit="1" customWidth="1"/>
    <col min="9" max="9" width="8.140625" style="47" bestFit="1" customWidth="1"/>
    <col min="10" max="11" width="10.28125" style="47" bestFit="1" customWidth="1"/>
    <col min="12" max="12" width="8.28125" style="47" bestFit="1" customWidth="1"/>
    <col min="13" max="13" width="9.140625" style="47" customWidth="1"/>
    <col min="14" max="14" width="9.00390625" style="47" bestFit="1" customWidth="1"/>
    <col min="15" max="15" width="8.8515625" style="47" bestFit="1" customWidth="1"/>
    <col min="16" max="17" width="9.57421875" style="47" bestFit="1" customWidth="1"/>
    <col min="18" max="16384" width="9.140625" style="47" customWidth="1"/>
  </cols>
  <sheetData>
    <row r="1" spans="1:16" s="67" customFormat="1" ht="12.75">
      <c r="A1" s="74" t="s">
        <v>142</v>
      </c>
      <c r="B1" s="66"/>
      <c r="C1" s="66" t="s">
        <v>130</v>
      </c>
      <c r="D1" s="66" t="s">
        <v>131</v>
      </c>
      <c r="E1" s="66" t="s">
        <v>132</v>
      </c>
      <c r="F1" s="66" t="s">
        <v>133</v>
      </c>
      <c r="G1" s="66" t="s">
        <v>134</v>
      </c>
      <c r="H1" s="66" t="s">
        <v>135</v>
      </c>
      <c r="I1" s="66" t="s">
        <v>136</v>
      </c>
      <c r="J1" s="66" t="s">
        <v>137</v>
      </c>
      <c r="K1" s="66" t="s">
        <v>138</v>
      </c>
      <c r="L1" s="66" t="s">
        <v>139</v>
      </c>
      <c r="M1" s="66" t="s">
        <v>140</v>
      </c>
      <c r="N1" s="66" t="s">
        <v>141</v>
      </c>
      <c r="O1" s="76" t="s">
        <v>186</v>
      </c>
      <c r="P1" s="66"/>
    </row>
    <row r="2" spans="1:16" ht="12.75">
      <c r="A2" s="75" t="s">
        <v>3</v>
      </c>
      <c r="B2" s="68" t="s">
        <v>152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7"/>
      <c r="P2" s="68"/>
    </row>
    <row r="3" spans="1:16" ht="12.75">
      <c r="A3" s="75" t="s">
        <v>6</v>
      </c>
      <c r="B3" s="66" t="s">
        <v>151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7"/>
      <c r="P3" s="68"/>
    </row>
    <row r="4" spans="1:16" ht="12.75">
      <c r="A4" s="278" t="s">
        <v>144</v>
      </c>
      <c r="B4" s="278" t="s">
        <v>153</v>
      </c>
      <c r="C4" s="69"/>
      <c r="D4" s="69"/>
      <c r="E4" s="69"/>
      <c r="F4" s="69"/>
      <c r="G4" s="69"/>
      <c r="H4" s="68"/>
      <c r="I4" s="69"/>
      <c r="J4" s="69"/>
      <c r="K4" s="69">
        <v>0.5</v>
      </c>
      <c r="L4" s="69"/>
      <c r="M4" s="69"/>
      <c r="N4" s="69">
        <v>0.5643</v>
      </c>
      <c r="O4" s="77"/>
      <c r="P4" s="275">
        <f>SUM(C4:O6)</f>
        <v>2.46688</v>
      </c>
    </row>
    <row r="5" spans="1:16" ht="12.75">
      <c r="A5" s="282"/>
      <c r="B5" s="282"/>
      <c r="C5" s="69"/>
      <c r="D5" s="69"/>
      <c r="E5" s="69"/>
      <c r="F5" s="69"/>
      <c r="G5" s="69"/>
      <c r="H5" s="69"/>
      <c r="I5" s="69"/>
      <c r="J5" s="69"/>
      <c r="K5" s="69">
        <v>1</v>
      </c>
      <c r="L5" s="69"/>
      <c r="M5" s="69"/>
      <c r="N5" s="69">
        <v>0.19377</v>
      </c>
      <c r="O5" s="77"/>
      <c r="P5" s="277"/>
    </row>
    <row r="6" spans="1:16" ht="15">
      <c r="A6" s="279"/>
      <c r="B6" s="27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>
        <v>0.20881</v>
      </c>
      <c r="O6" s="77"/>
      <c r="P6" s="276"/>
    </row>
    <row r="7" spans="1:16" ht="12.75">
      <c r="A7" s="278" t="s">
        <v>143</v>
      </c>
      <c r="B7" s="278" t="s">
        <v>154</v>
      </c>
      <c r="C7" s="69"/>
      <c r="D7" s="69"/>
      <c r="E7" s="69"/>
      <c r="F7" s="69"/>
      <c r="G7" s="69">
        <v>0.02776</v>
      </c>
      <c r="H7" s="69"/>
      <c r="I7" s="69"/>
      <c r="J7" s="69"/>
      <c r="K7" s="69"/>
      <c r="L7" s="69">
        <v>0.48125</v>
      </c>
      <c r="M7" s="69">
        <v>0.1</v>
      </c>
      <c r="N7" s="69">
        <v>0.7425</v>
      </c>
      <c r="O7" s="77"/>
      <c r="P7" s="275">
        <f>SUM(C7:O9)</f>
        <v>1.75163</v>
      </c>
    </row>
    <row r="8" spans="1:16" ht="15">
      <c r="A8" s="282"/>
      <c r="B8" s="282"/>
      <c r="C8" s="69"/>
      <c r="D8" s="69"/>
      <c r="E8" s="69"/>
      <c r="F8" s="69"/>
      <c r="G8" s="69">
        <v>0.002</v>
      </c>
      <c r="H8" s="69"/>
      <c r="I8" s="69"/>
      <c r="J8" s="69"/>
      <c r="K8" s="69"/>
      <c r="L8" s="69">
        <v>0.12625</v>
      </c>
      <c r="M8" s="69"/>
      <c r="N8" s="70">
        <v>0.25</v>
      </c>
      <c r="O8" s="77"/>
      <c r="P8" s="283"/>
    </row>
    <row r="9" spans="1:16" ht="15">
      <c r="A9" s="279"/>
      <c r="B9" s="27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>
        <v>0.02187</v>
      </c>
      <c r="O9" s="77"/>
      <c r="P9" s="284"/>
    </row>
    <row r="10" spans="1:16" ht="15">
      <c r="A10" s="278" t="s">
        <v>145</v>
      </c>
      <c r="B10" s="278" t="s">
        <v>155</v>
      </c>
      <c r="C10" s="69"/>
      <c r="D10" s="69">
        <v>0.4</v>
      </c>
      <c r="E10" s="69">
        <v>0.33471</v>
      </c>
      <c r="F10" s="69"/>
      <c r="G10" s="69"/>
      <c r="H10" s="69"/>
      <c r="I10" s="69"/>
      <c r="J10" s="69">
        <v>1.4</v>
      </c>
      <c r="K10" s="69">
        <v>0.2636</v>
      </c>
      <c r="L10" s="69"/>
      <c r="M10" s="69"/>
      <c r="N10" s="70">
        <v>0.0794</v>
      </c>
      <c r="O10" s="77">
        <v>2</v>
      </c>
      <c r="P10" s="275">
        <f>SUM(C10:O14)</f>
        <v>10.98551</v>
      </c>
    </row>
    <row r="11" spans="1:16" ht="15">
      <c r="A11" s="282"/>
      <c r="B11" s="282"/>
      <c r="C11" s="69"/>
      <c r="D11" s="69">
        <v>0.84</v>
      </c>
      <c r="E11" s="69"/>
      <c r="F11" s="69"/>
      <c r="G11" s="69"/>
      <c r="H11" s="69"/>
      <c r="I11" s="69"/>
      <c r="J11" s="69">
        <v>0.24996</v>
      </c>
      <c r="K11" s="69">
        <v>0.42784</v>
      </c>
      <c r="L11" s="69"/>
      <c r="M11" s="69"/>
      <c r="N11" s="70"/>
      <c r="O11" s="77"/>
      <c r="P11" s="277"/>
    </row>
    <row r="12" spans="1:16" ht="12.75">
      <c r="A12" s="282"/>
      <c r="B12" s="282"/>
      <c r="C12" s="69"/>
      <c r="D12" s="69">
        <v>3.74</v>
      </c>
      <c r="E12" s="69"/>
      <c r="F12" s="69"/>
      <c r="G12" s="69"/>
      <c r="H12" s="69"/>
      <c r="I12" s="69"/>
      <c r="J12" s="69">
        <v>0.5</v>
      </c>
      <c r="K12" s="69"/>
      <c r="L12" s="69"/>
      <c r="M12" s="69"/>
      <c r="N12" s="69"/>
      <c r="O12" s="77"/>
      <c r="P12" s="277"/>
    </row>
    <row r="13" spans="1:16" ht="12.75">
      <c r="A13" s="282"/>
      <c r="B13" s="282"/>
      <c r="C13" s="69"/>
      <c r="D13" s="69"/>
      <c r="E13" s="69"/>
      <c r="F13" s="69"/>
      <c r="G13" s="69"/>
      <c r="H13" s="69"/>
      <c r="I13" s="69"/>
      <c r="J13" s="69">
        <v>0.5</v>
      </c>
      <c r="K13" s="69"/>
      <c r="L13" s="69"/>
      <c r="M13" s="69"/>
      <c r="N13" s="69"/>
      <c r="O13" s="77"/>
      <c r="P13" s="277"/>
    </row>
    <row r="14" spans="1:16" ht="12.75">
      <c r="A14" s="279"/>
      <c r="B14" s="279"/>
      <c r="C14" s="69"/>
      <c r="D14" s="69"/>
      <c r="E14" s="69"/>
      <c r="F14" s="69"/>
      <c r="G14" s="69"/>
      <c r="H14" s="69"/>
      <c r="I14" s="69"/>
      <c r="J14" s="69">
        <v>0.25</v>
      </c>
      <c r="K14" s="69"/>
      <c r="L14" s="69"/>
      <c r="M14" s="69"/>
      <c r="N14" s="69"/>
      <c r="O14" s="77"/>
      <c r="P14" s="276"/>
    </row>
    <row r="15" spans="1:16" ht="12.75">
      <c r="A15" s="75" t="s">
        <v>7</v>
      </c>
      <c r="B15" s="66" t="s">
        <v>156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7"/>
      <c r="P15" s="68"/>
    </row>
    <row r="16" spans="1:16" ht="12.75">
      <c r="A16" s="278" t="s">
        <v>144</v>
      </c>
      <c r="B16" s="278" t="s">
        <v>157</v>
      </c>
      <c r="C16" s="69"/>
      <c r="D16" s="69"/>
      <c r="E16" s="69"/>
      <c r="F16" s="69"/>
      <c r="G16" s="69"/>
      <c r="H16" s="69"/>
      <c r="I16" s="69"/>
      <c r="J16" s="69"/>
      <c r="K16" s="69"/>
      <c r="L16" s="69">
        <v>4.28</v>
      </c>
      <c r="M16" s="69"/>
      <c r="N16" s="69">
        <v>0.48048</v>
      </c>
      <c r="O16" s="77"/>
      <c r="P16" s="280">
        <f>SUM(C16:O21)</f>
        <v>6.853999999999999</v>
      </c>
    </row>
    <row r="17" spans="1:16" ht="12.75">
      <c r="A17" s="282"/>
      <c r="B17" s="282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>
        <v>0.37752</v>
      </c>
      <c r="O17" s="77"/>
      <c r="P17" s="281"/>
    </row>
    <row r="18" spans="1:16" ht="12.75">
      <c r="A18" s="282"/>
      <c r="B18" s="282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>
        <v>0.44616</v>
      </c>
      <c r="O18" s="77"/>
      <c r="P18" s="281"/>
    </row>
    <row r="19" spans="1:16" ht="12.75">
      <c r="A19" s="282"/>
      <c r="B19" s="28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>
        <v>0.41184</v>
      </c>
      <c r="O19" s="77"/>
      <c r="P19" s="281"/>
    </row>
    <row r="20" spans="1:16" ht="15">
      <c r="A20" s="282"/>
      <c r="B20" s="282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>
        <v>0.48048</v>
      </c>
      <c r="O20" s="77"/>
      <c r="P20" s="281"/>
    </row>
    <row r="21" spans="1:16" ht="15">
      <c r="A21" s="279"/>
      <c r="B21" s="27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>
        <v>0.37752</v>
      </c>
      <c r="O21" s="77"/>
      <c r="P21" s="281"/>
    </row>
    <row r="22" spans="1:16" ht="12.75">
      <c r="A22" s="278" t="s">
        <v>143</v>
      </c>
      <c r="B22" s="278" t="s">
        <v>158</v>
      </c>
      <c r="C22" s="69"/>
      <c r="D22" s="69"/>
      <c r="E22" s="69"/>
      <c r="F22" s="69"/>
      <c r="G22" s="69"/>
      <c r="H22" s="69"/>
      <c r="I22" s="69"/>
      <c r="J22" s="69"/>
      <c r="K22" s="69"/>
      <c r="L22" s="69">
        <v>6.603</v>
      </c>
      <c r="M22" s="69">
        <v>0.49998</v>
      </c>
      <c r="N22" s="69">
        <v>0.49998</v>
      </c>
      <c r="O22" s="77"/>
      <c r="P22" s="275">
        <f>SUM(C22:O30)</f>
        <v>15.069000000000003</v>
      </c>
    </row>
    <row r="23" spans="1:16" ht="12.75">
      <c r="A23" s="282"/>
      <c r="B23" s="28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1">
        <v>1.997</v>
      </c>
      <c r="N23" s="69">
        <v>0.49998</v>
      </c>
      <c r="O23" s="77"/>
      <c r="P23" s="277"/>
    </row>
    <row r="24" spans="1:16" ht="12.75">
      <c r="A24" s="282"/>
      <c r="B24" s="282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>
        <v>0.46152</v>
      </c>
      <c r="N24" s="69">
        <v>0.49998</v>
      </c>
      <c r="O24" s="77"/>
      <c r="P24" s="277"/>
    </row>
    <row r="25" spans="1:16" ht="12.75">
      <c r="A25" s="282"/>
      <c r="B25" s="282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>
        <v>0.46152</v>
      </c>
      <c r="N25" s="69">
        <v>0.42306</v>
      </c>
      <c r="O25" s="77"/>
      <c r="P25" s="277"/>
    </row>
    <row r="26" spans="1:16" ht="12.75">
      <c r="A26" s="282"/>
      <c r="B26" s="282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>
        <v>0.49998</v>
      </c>
      <c r="N26" s="69">
        <v>0.49998</v>
      </c>
      <c r="O26" s="77"/>
      <c r="P26" s="277"/>
    </row>
    <row r="27" spans="1:16" ht="12.75">
      <c r="A27" s="282"/>
      <c r="B27" s="282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>
        <v>0.49998</v>
      </c>
      <c r="O27" s="77"/>
      <c r="P27" s="277"/>
    </row>
    <row r="28" spans="1:16" ht="12.75">
      <c r="A28" s="282"/>
      <c r="B28" s="28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>
        <v>0.42306</v>
      </c>
      <c r="O28" s="77"/>
      <c r="P28" s="277"/>
    </row>
    <row r="29" spans="1:16" ht="15">
      <c r="A29" s="282"/>
      <c r="B29" s="282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>
        <v>0.49998</v>
      </c>
      <c r="O29" s="77"/>
      <c r="P29" s="277"/>
    </row>
    <row r="30" spans="1:16" ht="15">
      <c r="A30" s="279"/>
      <c r="B30" s="27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>
        <v>0.7</v>
      </c>
      <c r="O30" s="77"/>
      <c r="P30" s="276"/>
    </row>
    <row r="31" spans="1:16" ht="12.75">
      <c r="A31" s="75" t="s">
        <v>9</v>
      </c>
      <c r="B31" s="66" t="s">
        <v>159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7"/>
      <c r="P31" s="68"/>
    </row>
    <row r="32" spans="1:16" ht="12.75">
      <c r="A32" s="278" t="s">
        <v>144</v>
      </c>
      <c r="B32" s="278" t="s">
        <v>180</v>
      </c>
      <c r="C32" s="69"/>
      <c r="D32" s="69"/>
      <c r="E32" s="69"/>
      <c r="F32" s="69"/>
      <c r="G32" s="69"/>
      <c r="H32" s="69">
        <v>1.3841</v>
      </c>
      <c r="I32" s="69"/>
      <c r="J32" s="69"/>
      <c r="K32" s="69"/>
      <c r="L32" s="69"/>
      <c r="M32" s="71">
        <v>0.5</v>
      </c>
      <c r="N32" s="69"/>
      <c r="O32" s="77"/>
      <c r="P32" s="275">
        <f>SUM(C32:O35)</f>
        <v>3.49223</v>
      </c>
    </row>
    <row r="33" spans="1:16" ht="12.75">
      <c r="A33" s="282"/>
      <c r="B33" s="282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>
        <v>0.06</v>
      </c>
      <c r="N33" s="69"/>
      <c r="O33" s="77"/>
      <c r="P33" s="277"/>
    </row>
    <row r="34" spans="1:16" ht="12.75">
      <c r="A34" s="282"/>
      <c r="B34" s="282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1">
        <v>1.5</v>
      </c>
      <c r="N34" s="69"/>
      <c r="O34" s="77"/>
      <c r="P34" s="277"/>
    </row>
    <row r="35" spans="1:16" ht="15">
      <c r="A35" s="279"/>
      <c r="B35" s="27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8"/>
      <c r="N35" s="70">
        <v>0.04813</v>
      </c>
      <c r="O35" s="77"/>
      <c r="P35" s="276"/>
    </row>
    <row r="36" spans="1:16" ht="12.75">
      <c r="A36" s="278" t="s">
        <v>143</v>
      </c>
      <c r="B36" s="278" t="s">
        <v>181</v>
      </c>
      <c r="C36" s="69">
        <v>0.2</v>
      </c>
      <c r="D36" s="69"/>
      <c r="E36" s="69"/>
      <c r="F36" s="69"/>
      <c r="G36" s="69"/>
      <c r="H36" s="69"/>
      <c r="I36" s="69"/>
      <c r="J36" s="69"/>
      <c r="K36" s="69"/>
      <c r="L36" s="69"/>
      <c r="M36" s="69">
        <v>0.5</v>
      </c>
      <c r="N36" s="69"/>
      <c r="O36" s="77"/>
      <c r="P36" s="275">
        <f>SUM(C36:O37)</f>
        <v>1.4219199999999999</v>
      </c>
    </row>
    <row r="37" spans="1:16" ht="12.75">
      <c r="A37" s="279"/>
      <c r="B37" s="27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>
        <v>0.7</v>
      </c>
      <c r="N37" s="69">
        <v>0.02192</v>
      </c>
      <c r="O37" s="77"/>
      <c r="P37" s="276"/>
    </row>
    <row r="38" spans="1:16" ht="12.75">
      <c r="A38" s="278" t="s">
        <v>145</v>
      </c>
      <c r="B38" s="278" t="s">
        <v>182</v>
      </c>
      <c r="C38" s="69"/>
      <c r="D38" s="69"/>
      <c r="E38" s="69"/>
      <c r="F38" s="69"/>
      <c r="G38" s="69"/>
      <c r="H38" s="69"/>
      <c r="I38" s="69"/>
      <c r="J38" s="69"/>
      <c r="K38" s="69">
        <v>0.3</v>
      </c>
      <c r="L38" s="69"/>
      <c r="M38" s="69"/>
      <c r="N38" s="69"/>
      <c r="O38" s="77"/>
      <c r="P38" s="275">
        <f>SUM(C38:O39)</f>
        <v>0.6499999999999999</v>
      </c>
    </row>
    <row r="39" spans="1:16" ht="12.75">
      <c r="A39" s="279"/>
      <c r="B39" s="279"/>
      <c r="C39" s="69"/>
      <c r="D39" s="69"/>
      <c r="E39" s="69"/>
      <c r="F39" s="69"/>
      <c r="G39" s="69"/>
      <c r="H39" s="69"/>
      <c r="I39" s="69"/>
      <c r="J39" s="69"/>
      <c r="K39" s="69">
        <v>0.35</v>
      </c>
      <c r="L39" s="69"/>
      <c r="M39" s="69"/>
      <c r="N39" s="69"/>
      <c r="O39" s="77"/>
      <c r="P39" s="276"/>
    </row>
    <row r="40" spans="1:16" ht="12.75">
      <c r="A40" s="75" t="s">
        <v>11</v>
      </c>
      <c r="B40" s="66" t="s">
        <v>160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7"/>
      <c r="P40" s="68"/>
    </row>
    <row r="41" spans="1:16" ht="12.75">
      <c r="A41" s="278" t="s">
        <v>144</v>
      </c>
      <c r="B41" s="278" t="s">
        <v>161</v>
      </c>
      <c r="C41" s="69"/>
      <c r="D41" s="69"/>
      <c r="E41" s="69"/>
      <c r="F41" s="69"/>
      <c r="G41" s="69"/>
      <c r="H41" s="69"/>
      <c r="I41" s="69"/>
      <c r="J41" s="69"/>
      <c r="K41" s="69"/>
      <c r="L41" s="69">
        <v>0.49</v>
      </c>
      <c r="M41" s="69"/>
      <c r="N41" s="69">
        <v>0.5</v>
      </c>
      <c r="O41" s="77"/>
      <c r="P41" s="275">
        <f>SUM(C41:O42)</f>
        <v>1.49</v>
      </c>
    </row>
    <row r="42" spans="1:16" ht="12.75">
      <c r="A42" s="279"/>
      <c r="B42" s="279"/>
      <c r="C42" s="69"/>
      <c r="D42" s="69"/>
      <c r="E42" s="69"/>
      <c r="F42" s="69"/>
      <c r="G42" s="69"/>
      <c r="H42" s="69"/>
      <c r="I42" s="69"/>
      <c r="J42" s="69"/>
      <c r="K42" s="69"/>
      <c r="L42" s="69">
        <v>0.5</v>
      </c>
      <c r="M42" s="69"/>
      <c r="N42" s="69"/>
      <c r="O42" s="77"/>
      <c r="P42" s="276"/>
    </row>
    <row r="43" spans="1:16" ht="12.75">
      <c r="A43" s="75" t="s">
        <v>143</v>
      </c>
      <c r="B43" s="68" t="s">
        <v>162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7"/>
      <c r="P43" s="68"/>
    </row>
    <row r="44" spans="1:16" ht="12.75">
      <c r="A44" s="75" t="s">
        <v>18</v>
      </c>
      <c r="B44" s="68" t="s">
        <v>163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7"/>
      <c r="P44" s="68"/>
    </row>
    <row r="45" spans="1:16" ht="12.75">
      <c r="A45" s="75" t="s">
        <v>20</v>
      </c>
      <c r="B45" s="68" t="s">
        <v>164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7"/>
      <c r="P45" s="68"/>
    </row>
    <row r="46" spans="1:16" ht="12.75">
      <c r="A46" s="278" t="s">
        <v>25</v>
      </c>
      <c r="B46" s="278" t="s">
        <v>165</v>
      </c>
      <c r="C46" s="69"/>
      <c r="D46" s="69"/>
      <c r="E46" s="69"/>
      <c r="F46" s="69"/>
      <c r="G46" s="69"/>
      <c r="H46" s="69"/>
      <c r="I46" s="69"/>
      <c r="J46" s="69"/>
      <c r="K46" s="69"/>
      <c r="L46" s="69">
        <v>1.5</v>
      </c>
      <c r="M46" s="69">
        <v>1.5</v>
      </c>
      <c r="N46" s="69"/>
      <c r="O46" s="77"/>
      <c r="P46" s="275">
        <f>SUM(C46:O47)</f>
        <v>4</v>
      </c>
    </row>
    <row r="47" spans="1:16" ht="12.75">
      <c r="A47" s="279"/>
      <c r="B47" s="279"/>
      <c r="C47" s="69"/>
      <c r="D47" s="69"/>
      <c r="E47" s="69"/>
      <c r="F47" s="69"/>
      <c r="G47" s="69"/>
      <c r="H47" s="69"/>
      <c r="I47" s="69"/>
      <c r="J47" s="69"/>
      <c r="K47" s="69"/>
      <c r="L47" s="69">
        <v>0.5</v>
      </c>
      <c r="M47" s="69">
        <v>0.5</v>
      </c>
      <c r="N47" s="69"/>
      <c r="O47" s="77"/>
      <c r="P47" s="276"/>
    </row>
    <row r="48" spans="1:16" ht="12.75">
      <c r="A48" s="278" t="s">
        <v>27</v>
      </c>
      <c r="B48" s="278" t="s">
        <v>166</v>
      </c>
      <c r="C48" s="69"/>
      <c r="D48" s="69"/>
      <c r="E48" s="69"/>
      <c r="F48" s="69"/>
      <c r="G48" s="69"/>
      <c r="H48" s="69"/>
      <c r="I48" s="69"/>
      <c r="J48" s="69">
        <v>0.45738</v>
      </c>
      <c r="K48" s="69">
        <v>0.30492</v>
      </c>
      <c r="L48" s="69">
        <v>0.15</v>
      </c>
      <c r="M48" s="69"/>
      <c r="N48" s="69">
        <v>0.315</v>
      </c>
      <c r="O48" s="77">
        <v>0.5</v>
      </c>
      <c r="P48" s="275">
        <f>SUM(C48:O53)</f>
        <v>2.8182499999999995</v>
      </c>
    </row>
    <row r="49" spans="1:16" ht="15">
      <c r="A49" s="282"/>
      <c r="B49" s="282"/>
      <c r="C49" s="69"/>
      <c r="D49" s="69"/>
      <c r="E49" s="69"/>
      <c r="F49" s="69"/>
      <c r="G49" s="69"/>
      <c r="H49" s="69"/>
      <c r="I49" s="69"/>
      <c r="J49" s="69">
        <v>0.17725</v>
      </c>
      <c r="K49" s="69">
        <v>0.03402</v>
      </c>
      <c r="L49" s="69"/>
      <c r="M49" s="69"/>
      <c r="N49" s="70">
        <v>0.00578</v>
      </c>
      <c r="O49" s="77"/>
      <c r="P49" s="277"/>
    </row>
    <row r="50" spans="1:16" ht="15">
      <c r="A50" s="282"/>
      <c r="B50" s="282"/>
      <c r="C50" s="69"/>
      <c r="D50" s="69"/>
      <c r="E50" s="69"/>
      <c r="F50" s="69"/>
      <c r="G50" s="69"/>
      <c r="H50" s="69"/>
      <c r="I50" s="69"/>
      <c r="J50" s="69">
        <v>0.30492</v>
      </c>
      <c r="K50" s="69"/>
      <c r="L50" s="69"/>
      <c r="M50" s="69"/>
      <c r="N50" s="70">
        <v>0.0216</v>
      </c>
      <c r="O50" s="77"/>
      <c r="P50" s="277"/>
    </row>
    <row r="51" spans="1:16" ht="15">
      <c r="A51" s="282"/>
      <c r="B51" s="282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>
        <v>0.504</v>
      </c>
      <c r="O51" s="77"/>
      <c r="P51" s="277"/>
    </row>
    <row r="52" spans="1:16" ht="15">
      <c r="A52" s="282"/>
      <c r="B52" s="282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>
        <v>0.03078</v>
      </c>
      <c r="O52" s="77"/>
      <c r="P52" s="277"/>
    </row>
    <row r="53" spans="1:16" ht="15">
      <c r="A53" s="279"/>
      <c r="B53" s="27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>
        <v>0.0126</v>
      </c>
      <c r="O53" s="77"/>
      <c r="P53" s="276"/>
    </row>
    <row r="54" spans="1:16" ht="12.75">
      <c r="A54" s="75" t="s">
        <v>30</v>
      </c>
      <c r="B54" s="68" t="s">
        <v>167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7"/>
      <c r="P54" s="68"/>
    </row>
    <row r="55" spans="1:16" ht="12.75">
      <c r="A55" s="278" t="s">
        <v>31</v>
      </c>
      <c r="B55" s="278" t="s">
        <v>168</v>
      </c>
      <c r="C55" s="69"/>
      <c r="D55" s="69"/>
      <c r="E55" s="69"/>
      <c r="F55" s="69"/>
      <c r="G55" s="69"/>
      <c r="H55" s="69"/>
      <c r="I55" s="69"/>
      <c r="J55" s="68"/>
      <c r="K55" s="69"/>
      <c r="L55" s="69">
        <v>0.15</v>
      </c>
      <c r="M55" s="69">
        <v>0.1</v>
      </c>
      <c r="N55" s="69"/>
      <c r="O55" s="77"/>
      <c r="P55" s="275">
        <f>SUM(C55:O56)</f>
        <v>0.4</v>
      </c>
    </row>
    <row r="56" spans="1:16" ht="12.75">
      <c r="A56" s="279"/>
      <c r="B56" s="279"/>
      <c r="C56" s="69"/>
      <c r="D56" s="69"/>
      <c r="E56" s="69"/>
      <c r="F56" s="69"/>
      <c r="G56" s="69"/>
      <c r="H56" s="69"/>
      <c r="I56" s="69"/>
      <c r="J56" s="68"/>
      <c r="K56" s="69"/>
      <c r="L56" s="69">
        <v>0.15</v>
      </c>
      <c r="M56" s="69"/>
      <c r="N56" s="69"/>
      <c r="O56" s="77"/>
      <c r="P56" s="276"/>
    </row>
    <row r="57" spans="1:16" ht="15">
      <c r="A57" s="278" t="s">
        <v>35</v>
      </c>
      <c r="B57" s="278" t="s">
        <v>169</v>
      </c>
      <c r="C57" s="69"/>
      <c r="D57" s="69"/>
      <c r="E57" s="69"/>
      <c r="F57" s="69"/>
      <c r="G57" s="69"/>
      <c r="H57" s="69"/>
      <c r="I57" s="69"/>
      <c r="J57" s="69">
        <v>0.1862</v>
      </c>
      <c r="K57" s="69"/>
      <c r="L57" s="69"/>
      <c r="M57" s="69"/>
      <c r="N57" s="70">
        <v>0.6</v>
      </c>
      <c r="O57" s="77">
        <v>0.01</v>
      </c>
      <c r="P57" s="275">
        <f>SUM(C57:O58)</f>
        <v>1.7962</v>
      </c>
    </row>
    <row r="58" spans="1:16" ht="12.75">
      <c r="A58" s="279"/>
      <c r="B58" s="27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7">
        <v>1</v>
      </c>
      <c r="P58" s="276"/>
    </row>
    <row r="59" spans="1:16" ht="12.75">
      <c r="A59" s="75" t="s">
        <v>37</v>
      </c>
      <c r="B59" s="68" t="s">
        <v>170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>
        <v>0.8435</v>
      </c>
      <c r="O59" s="77"/>
      <c r="P59" s="79">
        <f>SUM(C59:O59)</f>
        <v>0.8435</v>
      </c>
    </row>
    <row r="60" spans="1:16" ht="12.75">
      <c r="A60" s="75" t="s">
        <v>40</v>
      </c>
      <c r="B60" s="68" t="s">
        <v>171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7"/>
      <c r="P60" s="68"/>
    </row>
    <row r="61" spans="1:16" ht="12.75">
      <c r="A61" s="278" t="s">
        <v>144</v>
      </c>
      <c r="B61" s="278" t="s">
        <v>172</v>
      </c>
      <c r="C61" s="69"/>
      <c r="D61" s="69"/>
      <c r="E61" s="69"/>
      <c r="F61" s="69">
        <v>3.01642</v>
      </c>
      <c r="G61" s="69">
        <v>0.1</v>
      </c>
      <c r="H61" s="69"/>
      <c r="I61" s="69">
        <v>2.42424</v>
      </c>
      <c r="J61" s="69"/>
      <c r="K61" s="69">
        <v>0.60606</v>
      </c>
      <c r="L61" s="69">
        <v>0.60606</v>
      </c>
      <c r="M61" s="69"/>
      <c r="N61" s="69">
        <v>0.60606</v>
      </c>
      <c r="O61" s="77"/>
      <c r="P61" s="275">
        <f>SUM(C61:O66)</f>
        <v>11.649439999999997</v>
      </c>
    </row>
    <row r="62" spans="1:16" ht="12.75">
      <c r="A62" s="282"/>
      <c r="B62" s="282"/>
      <c r="C62" s="69"/>
      <c r="D62" s="69"/>
      <c r="E62" s="69"/>
      <c r="F62" s="69">
        <v>1.12648</v>
      </c>
      <c r="G62" s="69">
        <v>0.08</v>
      </c>
      <c r="H62" s="69"/>
      <c r="I62" s="69">
        <v>0.3</v>
      </c>
      <c r="J62" s="69"/>
      <c r="K62" s="69">
        <v>0.3</v>
      </c>
      <c r="L62" s="69">
        <v>0.11</v>
      </c>
      <c r="M62" s="69"/>
      <c r="N62" s="69">
        <v>0.11</v>
      </c>
      <c r="O62" s="77"/>
      <c r="P62" s="277"/>
    </row>
    <row r="63" spans="1:16" ht="12.75">
      <c r="A63" s="282"/>
      <c r="B63" s="282"/>
      <c r="C63" s="69"/>
      <c r="D63" s="69"/>
      <c r="E63" s="69"/>
      <c r="F63" s="69"/>
      <c r="G63" s="69"/>
      <c r="H63" s="69"/>
      <c r="I63" s="69">
        <v>0.24</v>
      </c>
      <c r="J63" s="69"/>
      <c r="K63" s="69">
        <v>0.24</v>
      </c>
      <c r="L63" s="69">
        <v>0.088</v>
      </c>
      <c r="M63" s="69"/>
      <c r="N63" s="69">
        <v>0.088</v>
      </c>
      <c r="O63" s="77"/>
      <c r="P63" s="277"/>
    </row>
    <row r="64" spans="1:16" ht="12.75">
      <c r="A64" s="282"/>
      <c r="B64" s="282"/>
      <c r="C64" s="69"/>
      <c r="D64" s="69"/>
      <c r="E64" s="69"/>
      <c r="F64" s="69"/>
      <c r="G64" s="69"/>
      <c r="H64" s="69"/>
      <c r="I64" s="69"/>
      <c r="J64" s="69"/>
      <c r="K64" s="69"/>
      <c r="L64" s="69">
        <v>0.60606</v>
      </c>
      <c r="M64" s="69"/>
      <c r="N64" s="69">
        <v>0.60606</v>
      </c>
      <c r="O64" s="77"/>
      <c r="P64" s="277"/>
    </row>
    <row r="65" spans="1:16" ht="12.75">
      <c r="A65" s="282"/>
      <c r="B65" s="282"/>
      <c r="C65" s="69"/>
      <c r="D65" s="69"/>
      <c r="E65" s="69"/>
      <c r="F65" s="69"/>
      <c r="G65" s="69"/>
      <c r="H65" s="69"/>
      <c r="I65" s="69"/>
      <c r="J65" s="69"/>
      <c r="K65" s="69"/>
      <c r="L65" s="69">
        <v>0.11</v>
      </c>
      <c r="M65" s="69"/>
      <c r="N65" s="69">
        <v>0.11</v>
      </c>
      <c r="O65" s="77"/>
      <c r="P65" s="277"/>
    </row>
    <row r="66" spans="1:16" ht="12.75">
      <c r="A66" s="279"/>
      <c r="B66" s="279"/>
      <c r="C66" s="69"/>
      <c r="D66" s="69"/>
      <c r="E66" s="69"/>
      <c r="F66" s="69"/>
      <c r="G66" s="69"/>
      <c r="H66" s="69"/>
      <c r="I66" s="69"/>
      <c r="J66" s="69"/>
      <c r="K66" s="69"/>
      <c r="L66" s="69">
        <v>0.088</v>
      </c>
      <c r="M66" s="69"/>
      <c r="N66" s="69">
        <v>0.088</v>
      </c>
      <c r="O66" s="77"/>
      <c r="P66" s="276"/>
    </row>
    <row r="67" spans="1:16" ht="15">
      <c r="A67" s="278" t="s">
        <v>143</v>
      </c>
      <c r="B67" s="278" t="s">
        <v>173</v>
      </c>
      <c r="C67" s="69"/>
      <c r="D67" s="69">
        <v>0.0323</v>
      </c>
      <c r="E67" s="69">
        <v>0.13</v>
      </c>
      <c r="F67" s="70">
        <v>0.0913</v>
      </c>
      <c r="G67" s="69">
        <v>0.027</v>
      </c>
      <c r="H67" s="69">
        <v>0.005</v>
      </c>
      <c r="I67" s="69">
        <v>0.00464</v>
      </c>
      <c r="J67" s="69">
        <v>0.0027</v>
      </c>
      <c r="K67" s="69">
        <v>0.0027</v>
      </c>
      <c r="L67" s="69">
        <v>0.01238</v>
      </c>
      <c r="M67" s="69">
        <v>0.01492</v>
      </c>
      <c r="N67" s="69">
        <v>0.00329</v>
      </c>
      <c r="O67" s="77">
        <v>0.1202</v>
      </c>
      <c r="P67" s="275">
        <f>SUM(C67:O74)</f>
        <v>2.8840699999999995</v>
      </c>
    </row>
    <row r="68" spans="1:16" ht="12.75">
      <c r="A68" s="282"/>
      <c r="B68" s="282"/>
      <c r="C68" s="69"/>
      <c r="D68" s="69"/>
      <c r="E68" s="69">
        <v>0.01332</v>
      </c>
      <c r="F68" s="68"/>
      <c r="G68" s="69">
        <v>0.06313</v>
      </c>
      <c r="H68" s="69">
        <v>0.01111</v>
      </c>
      <c r="I68" s="69"/>
      <c r="J68" s="69">
        <v>0.01802</v>
      </c>
      <c r="K68" s="69">
        <v>0.0805</v>
      </c>
      <c r="L68" s="69">
        <v>0.00756</v>
      </c>
      <c r="M68" s="69">
        <v>0.00344</v>
      </c>
      <c r="N68" s="69">
        <v>0.02145</v>
      </c>
      <c r="O68" s="77"/>
      <c r="P68" s="277"/>
    </row>
    <row r="69" spans="1:16" ht="12.75">
      <c r="A69" s="282"/>
      <c r="B69" s="282"/>
      <c r="C69" s="69"/>
      <c r="D69" s="69"/>
      <c r="E69" s="69"/>
      <c r="F69" s="69"/>
      <c r="G69" s="69">
        <v>0.0213</v>
      </c>
      <c r="H69" s="69">
        <v>0.0045</v>
      </c>
      <c r="I69" s="69"/>
      <c r="J69" s="69">
        <v>0.0549</v>
      </c>
      <c r="K69" s="69">
        <v>0.0635</v>
      </c>
      <c r="L69" s="69"/>
      <c r="M69" s="69">
        <v>0.15763</v>
      </c>
      <c r="N69" s="69">
        <v>0.00135</v>
      </c>
      <c r="O69" s="77"/>
      <c r="P69" s="277"/>
    </row>
    <row r="70" spans="1:16" ht="12.75">
      <c r="A70" s="282"/>
      <c r="B70" s="282"/>
      <c r="C70" s="69"/>
      <c r="D70" s="69"/>
      <c r="E70" s="69"/>
      <c r="F70" s="69"/>
      <c r="G70" s="69"/>
      <c r="H70" s="69"/>
      <c r="I70" s="69"/>
      <c r="J70" s="69">
        <v>0.1318</v>
      </c>
      <c r="K70" s="69">
        <v>0.01649</v>
      </c>
      <c r="L70" s="69"/>
      <c r="M70" s="69"/>
      <c r="N70" s="69">
        <v>0.02348</v>
      </c>
      <c r="O70" s="77"/>
      <c r="P70" s="277"/>
    </row>
    <row r="71" spans="1:16" ht="12.75">
      <c r="A71" s="282"/>
      <c r="B71" s="282"/>
      <c r="C71" s="69"/>
      <c r="D71" s="69"/>
      <c r="E71" s="69"/>
      <c r="F71" s="69"/>
      <c r="G71" s="69"/>
      <c r="H71" s="69"/>
      <c r="I71" s="69"/>
      <c r="J71" s="69">
        <v>0.2636</v>
      </c>
      <c r="K71" s="69">
        <v>0.26987</v>
      </c>
      <c r="L71" s="69"/>
      <c r="M71" s="69"/>
      <c r="N71" s="69">
        <v>0.35</v>
      </c>
      <c r="O71" s="77"/>
      <c r="P71" s="277"/>
    </row>
    <row r="72" spans="1:16" ht="15">
      <c r="A72" s="282"/>
      <c r="B72" s="282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>
        <v>0.10215</v>
      </c>
      <c r="O72" s="77"/>
      <c r="P72" s="277"/>
    </row>
    <row r="73" spans="1:16" ht="15">
      <c r="A73" s="282"/>
      <c r="B73" s="282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>
        <v>0.487</v>
      </c>
      <c r="O73" s="77"/>
      <c r="P73" s="277"/>
    </row>
    <row r="74" spans="1:16" ht="15">
      <c r="A74" s="279"/>
      <c r="B74" s="27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>
        <v>0.27154</v>
      </c>
      <c r="O74" s="77"/>
      <c r="P74" s="276"/>
    </row>
    <row r="75" spans="1:16" ht="12.75">
      <c r="A75" s="75" t="s">
        <v>145</v>
      </c>
      <c r="B75" s="68" t="s">
        <v>174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>
        <v>0.98</v>
      </c>
      <c r="O75" s="77"/>
      <c r="P75" s="79">
        <f>SUM(C75:O75)</f>
        <v>0.98</v>
      </c>
    </row>
    <row r="76" spans="1:16" ht="15">
      <c r="A76" s="278" t="s">
        <v>146</v>
      </c>
      <c r="B76" s="278" t="s">
        <v>175</v>
      </c>
      <c r="C76" s="69"/>
      <c r="D76" s="69">
        <v>0.135</v>
      </c>
      <c r="E76" s="69">
        <v>0.133</v>
      </c>
      <c r="F76" s="70">
        <v>0.00965</v>
      </c>
      <c r="G76" s="69">
        <v>0.01862</v>
      </c>
      <c r="H76" s="69"/>
      <c r="I76" s="69"/>
      <c r="J76" s="69"/>
      <c r="K76" s="69">
        <v>0.2625</v>
      </c>
      <c r="L76" s="69">
        <v>0.05021</v>
      </c>
      <c r="M76" s="69">
        <v>0.13317</v>
      </c>
      <c r="N76" s="70">
        <v>0.07814</v>
      </c>
      <c r="O76" s="77">
        <v>0.02315</v>
      </c>
      <c r="P76" s="275">
        <f>SUM(C76:O78)</f>
        <v>1.56047</v>
      </c>
    </row>
    <row r="77" spans="1:17" ht="15">
      <c r="A77" s="282"/>
      <c r="B77" s="282"/>
      <c r="C77" s="69"/>
      <c r="D77" s="69"/>
      <c r="E77" s="70">
        <v>0.15</v>
      </c>
      <c r="F77" s="70">
        <v>0.0578</v>
      </c>
      <c r="G77" s="69">
        <v>0.05258</v>
      </c>
      <c r="H77" s="69"/>
      <c r="I77" s="69"/>
      <c r="J77" s="69"/>
      <c r="K77" s="69">
        <v>0.31765</v>
      </c>
      <c r="L77" s="69"/>
      <c r="M77" s="69"/>
      <c r="N77" s="69"/>
      <c r="O77" s="77"/>
      <c r="P77" s="277"/>
      <c r="Q77" s="47">
        <v>1.48233</v>
      </c>
    </row>
    <row r="78" spans="1:16" ht="15">
      <c r="A78" s="279"/>
      <c r="B78" s="279"/>
      <c r="C78" s="69"/>
      <c r="D78" s="69"/>
      <c r="E78" s="70">
        <v>0.139</v>
      </c>
      <c r="F78" s="69"/>
      <c r="G78" s="69"/>
      <c r="H78" s="69"/>
      <c r="I78" s="69"/>
      <c r="J78" s="69"/>
      <c r="K78" s="69"/>
      <c r="L78" s="69"/>
      <c r="M78" s="69"/>
      <c r="N78" s="69"/>
      <c r="O78" s="77"/>
      <c r="P78" s="276"/>
    </row>
    <row r="79" spans="1:16" ht="12.75">
      <c r="A79" s="75" t="s">
        <v>147</v>
      </c>
      <c r="B79" s="68" t="s">
        <v>176</v>
      </c>
      <c r="C79" s="69"/>
      <c r="D79" s="69"/>
      <c r="E79" s="69"/>
      <c r="F79" s="69">
        <v>2.1</v>
      </c>
      <c r="G79" s="69"/>
      <c r="H79" s="69"/>
      <c r="I79" s="69"/>
      <c r="J79" s="69"/>
      <c r="K79" s="69"/>
      <c r="L79" s="69"/>
      <c r="M79" s="69"/>
      <c r="N79" s="69">
        <v>1.4</v>
      </c>
      <c r="O79" s="77"/>
      <c r="P79" s="79">
        <f>SUM(C79:O79)</f>
        <v>3.5</v>
      </c>
    </row>
    <row r="80" spans="1:16" ht="12.75">
      <c r="A80" s="75" t="s">
        <v>148</v>
      </c>
      <c r="B80" s="68" t="s">
        <v>177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>
        <v>1.16666</v>
      </c>
      <c r="O80" s="77"/>
      <c r="P80" s="79">
        <f>SUM(C80:O80)</f>
        <v>1.16666</v>
      </c>
    </row>
    <row r="81" spans="1:16" ht="12.75">
      <c r="A81" s="75" t="s">
        <v>149</v>
      </c>
      <c r="B81" s="68" t="s">
        <v>178</v>
      </c>
      <c r="C81" s="69"/>
      <c r="D81" s="69"/>
      <c r="E81" s="69"/>
      <c r="F81" s="69">
        <v>1.2</v>
      </c>
      <c r="G81" s="69"/>
      <c r="H81" s="69"/>
      <c r="I81" s="69"/>
      <c r="J81" s="69"/>
      <c r="K81" s="69"/>
      <c r="L81" s="69"/>
      <c r="M81" s="69"/>
      <c r="N81" s="69">
        <v>1.13333</v>
      </c>
      <c r="O81" s="77"/>
      <c r="P81" s="79">
        <f>SUM(C81:O81)</f>
        <v>2.33333</v>
      </c>
    </row>
    <row r="82" spans="1:16" ht="12.75">
      <c r="A82" s="75" t="s">
        <v>150</v>
      </c>
      <c r="B82" s="68" t="s">
        <v>179</v>
      </c>
      <c r="C82" s="69"/>
      <c r="D82" s="69"/>
      <c r="E82" s="69"/>
      <c r="F82" s="69">
        <v>0.84</v>
      </c>
      <c r="G82" s="69"/>
      <c r="H82" s="69"/>
      <c r="I82" s="69"/>
      <c r="J82" s="69"/>
      <c r="K82" s="69"/>
      <c r="L82" s="69"/>
      <c r="M82" s="69"/>
      <c r="N82" s="69">
        <v>0.79333</v>
      </c>
      <c r="O82" s="77"/>
      <c r="P82" s="79">
        <f>SUM(C82:O82)</f>
        <v>1.63333</v>
      </c>
    </row>
    <row r="83" spans="1:16" ht="12.75">
      <c r="A83" s="278" t="s">
        <v>61</v>
      </c>
      <c r="B83" s="278" t="s">
        <v>183</v>
      </c>
      <c r="C83" s="69"/>
      <c r="D83" s="69"/>
      <c r="E83" s="69"/>
      <c r="F83" s="69"/>
      <c r="G83" s="69"/>
      <c r="H83" s="69"/>
      <c r="I83" s="69"/>
      <c r="J83" s="69"/>
      <c r="K83" s="69">
        <v>4.5</v>
      </c>
      <c r="L83" s="69">
        <v>0.784</v>
      </c>
      <c r="M83" s="69"/>
      <c r="N83" s="69">
        <v>4</v>
      </c>
      <c r="O83" s="77"/>
      <c r="P83" s="275">
        <f>SUM(C83:O90)</f>
        <v>24.7886</v>
      </c>
    </row>
    <row r="84" spans="1:16" ht="12.75">
      <c r="A84" s="282"/>
      <c r="B84" s="282"/>
      <c r="C84" s="69"/>
      <c r="D84" s="69"/>
      <c r="E84" s="69"/>
      <c r="F84" s="69"/>
      <c r="G84" s="69"/>
      <c r="H84" s="69"/>
      <c r="I84" s="69"/>
      <c r="J84" s="69"/>
      <c r="K84" s="69"/>
      <c r="L84" s="69">
        <v>2.8</v>
      </c>
      <c r="M84" s="69"/>
      <c r="N84" s="69">
        <v>1.66</v>
      </c>
      <c r="O84" s="77"/>
      <c r="P84" s="283"/>
    </row>
    <row r="85" spans="1:16" ht="12.75">
      <c r="A85" s="282"/>
      <c r="B85" s="282"/>
      <c r="C85" s="69"/>
      <c r="D85" s="69"/>
      <c r="E85" s="69"/>
      <c r="F85" s="69"/>
      <c r="G85" s="69"/>
      <c r="H85" s="69"/>
      <c r="I85" s="69"/>
      <c r="J85" s="69"/>
      <c r="K85" s="69"/>
      <c r="L85" s="69">
        <v>4.2</v>
      </c>
      <c r="M85" s="69"/>
      <c r="N85" s="69">
        <v>1.6478</v>
      </c>
      <c r="O85" s="77"/>
      <c r="P85" s="283"/>
    </row>
    <row r="86" spans="1:16" ht="12.75">
      <c r="A86" s="282"/>
      <c r="B86" s="282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>
        <v>0.5888</v>
      </c>
      <c r="O86" s="77"/>
      <c r="P86" s="283"/>
    </row>
    <row r="87" spans="1:16" ht="12.75">
      <c r="A87" s="282"/>
      <c r="B87" s="282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>
        <v>1.12</v>
      </c>
      <c r="O87" s="77"/>
      <c r="P87" s="283"/>
    </row>
    <row r="88" spans="1:16" ht="15">
      <c r="A88" s="282"/>
      <c r="B88" s="282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>
        <v>0.5</v>
      </c>
      <c r="O88" s="77"/>
      <c r="P88" s="283"/>
    </row>
    <row r="89" spans="1:16" ht="15">
      <c r="A89" s="282"/>
      <c r="B89" s="282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>
        <v>2.688</v>
      </c>
      <c r="O89" s="77"/>
      <c r="P89" s="283"/>
    </row>
    <row r="90" spans="1:16" ht="15">
      <c r="A90" s="279"/>
      <c r="B90" s="27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>
        <v>0.3</v>
      </c>
      <c r="O90" s="77"/>
      <c r="P90" s="284"/>
    </row>
    <row r="91" spans="1:16" ht="12.75">
      <c r="A91" s="278" t="s">
        <v>64</v>
      </c>
      <c r="B91" s="278" t="s">
        <v>184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>
        <v>0.144</v>
      </c>
      <c r="O91" s="77"/>
      <c r="P91" s="275">
        <f>SUM(C91:O92)</f>
        <v>0.82613</v>
      </c>
    </row>
    <row r="92" spans="1:16" ht="12.75">
      <c r="A92" s="279"/>
      <c r="B92" s="27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>
        <v>0.68213</v>
      </c>
      <c r="O92" s="77"/>
      <c r="P92" s="276"/>
    </row>
    <row r="93" spans="1:16" ht="15">
      <c r="A93" s="278" t="s">
        <v>69</v>
      </c>
      <c r="B93" s="278" t="s">
        <v>185</v>
      </c>
      <c r="C93" s="69"/>
      <c r="D93" s="69"/>
      <c r="E93" s="70">
        <v>0.0933</v>
      </c>
      <c r="F93" s="69"/>
      <c r="G93" s="69"/>
      <c r="H93" s="69"/>
      <c r="I93" s="69"/>
      <c r="J93" s="69">
        <v>0.34935</v>
      </c>
      <c r="K93" s="69">
        <v>0.12455</v>
      </c>
      <c r="L93" s="69"/>
      <c r="M93" s="69"/>
      <c r="N93" s="69">
        <v>0.5</v>
      </c>
      <c r="O93" s="77">
        <v>0.34665</v>
      </c>
      <c r="P93" s="275">
        <f>SUM(C93:O94)</f>
        <v>3.43372</v>
      </c>
    </row>
    <row r="94" spans="1:16" ht="15">
      <c r="A94" s="279"/>
      <c r="B94" s="279"/>
      <c r="C94" s="68"/>
      <c r="D94" s="68"/>
      <c r="E94" s="68"/>
      <c r="F94" s="68"/>
      <c r="G94" s="68"/>
      <c r="H94" s="68"/>
      <c r="I94" s="68"/>
      <c r="J94" s="68"/>
      <c r="K94" s="68">
        <v>0.26987</v>
      </c>
      <c r="L94" s="68"/>
      <c r="M94" s="68"/>
      <c r="N94" s="70">
        <v>0.75</v>
      </c>
      <c r="O94" s="77">
        <v>1</v>
      </c>
      <c r="P94" s="276"/>
    </row>
    <row r="95" spans="1:16" ht="12.75">
      <c r="A95" s="75"/>
      <c r="B95" s="68"/>
      <c r="C95" s="69">
        <f>SUM(C2:C94)</f>
        <v>0.2</v>
      </c>
      <c r="D95" s="69">
        <f aca="true" t="shared" si="0" ref="D95:O95">SUM(D2:D94)</f>
        <v>5.1473</v>
      </c>
      <c r="E95" s="69">
        <f t="shared" si="0"/>
        <v>0.99333</v>
      </c>
      <c r="F95" s="69">
        <f t="shared" si="0"/>
        <v>8.441650000000001</v>
      </c>
      <c r="G95" s="69">
        <f t="shared" si="0"/>
        <v>0.39239</v>
      </c>
      <c r="H95" s="69">
        <f t="shared" si="0"/>
        <v>1.40471</v>
      </c>
      <c r="I95" s="69">
        <f t="shared" si="0"/>
        <v>2.9688800000000004</v>
      </c>
      <c r="J95" s="69">
        <f t="shared" si="0"/>
        <v>4.846080000000001</v>
      </c>
      <c r="K95" s="69">
        <f t="shared" si="0"/>
        <v>10.23407</v>
      </c>
      <c r="L95" s="69">
        <f t="shared" si="0"/>
        <v>24.392770000000002</v>
      </c>
      <c r="M95" s="69">
        <f t="shared" si="0"/>
        <v>9.68916</v>
      </c>
      <c r="N95" s="69">
        <f t="shared" si="0"/>
        <v>35.084529999999994</v>
      </c>
      <c r="O95" s="69">
        <f t="shared" si="0"/>
        <v>5</v>
      </c>
      <c r="P95" s="78">
        <f>SUM(C95:O95)</f>
        <v>108.79487</v>
      </c>
    </row>
    <row r="96" ht="12.75">
      <c r="O96" s="72"/>
    </row>
    <row r="97" spans="15:17" ht="12.75">
      <c r="O97" s="72"/>
      <c r="Q97" s="80">
        <f>SUM(P4:P94)</f>
        <v>108.79486999999999</v>
      </c>
    </row>
    <row r="98" ht="12.75">
      <c r="Q98" s="47">
        <v>2.04813</v>
      </c>
    </row>
    <row r="99" spans="2:17" ht="12.75">
      <c r="B99" s="73"/>
      <c r="Q99" s="47">
        <v>5.62</v>
      </c>
    </row>
    <row r="100" spans="2:17" ht="12.75">
      <c r="B100" s="73"/>
      <c r="Q100" s="67">
        <f>SUM(Q98:Q99)</f>
        <v>7.66813</v>
      </c>
    </row>
    <row r="101" ht="12.75">
      <c r="Q101" s="73">
        <f>Q97-Q100</f>
        <v>101.12673999999998</v>
      </c>
    </row>
  </sheetData>
  <sheetProtection/>
  <mergeCells count="57">
    <mergeCell ref="A16:A21"/>
    <mergeCell ref="B16:B21"/>
    <mergeCell ref="A22:A30"/>
    <mergeCell ref="B22:B30"/>
    <mergeCell ref="B4:B6"/>
    <mergeCell ref="A4:A6"/>
    <mergeCell ref="A7:A9"/>
    <mergeCell ref="B7:B9"/>
    <mergeCell ref="P7:P9"/>
    <mergeCell ref="A83:A90"/>
    <mergeCell ref="B83:B90"/>
    <mergeCell ref="P83:P90"/>
    <mergeCell ref="A10:A14"/>
    <mergeCell ref="B10:B14"/>
    <mergeCell ref="A38:A39"/>
    <mergeCell ref="B38:B39"/>
    <mergeCell ref="A41:A42"/>
    <mergeCell ref="B41:B42"/>
    <mergeCell ref="A32:A35"/>
    <mergeCell ref="B32:B35"/>
    <mergeCell ref="A36:A37"/>
    <mergeCell ref="B36:B37"/>
    <mergeCell ref="B61:B66"/>
    <mergeCell ref="A48:A53"/>
    <mergeCell ref="B48:B53"/>
    <mergeCell ref="A55:A56"/>
    <mergeCell ref="B55:B56"/>
    <mergeCell ref="A57:A58"/>
    <mergeCell ref="A46:A47"/>
    <mergeCell ref="B46:B47"/>
    <mergeCell ref="B57:B58"/>
    <mergeCell ref="A91:A92"/>
    <mergeCell ref="B91:B92"/>
    <mergeCell ref="A67:A74"/>
    <mergeCell ref="B67:B74"/>
    <mergeCell ref="A76:A78"/>
    <mergeCell ref="B76:B78"/>
    <mergeCell ref="A61:A66"/>
    <mergeCell ref="P4:P6"/>
    <mergeCell ref="A93:A94"/>
    <mergeCell ref="B93:B94"/>
    <mergeCell ref="P16:P21"/>
    <mergeCell ref="P38:P39"/>
    <mergeCell ref="P41:P42"/>
    <mergeCell ref="P46:P47"/>
    <mergeCell ref="P48:P53"/>
    <mergeCell ref="P55:P56"/>
    <mergeCell ref="P10:P14"/>
    <mergeCell ref="P93:P94"/>
    <mergeCell ref="P61:P66"/>
    <mergeCell ref="P67:P74"/>
    <mergeCell ref="P76:P78"/>
    <mergeCell ref="P22:P30"/>
    <mergeCell ref="P32:P35"/>
    <mergeCell ref="P36:P37"/>
    <mergeCell ref="P91:P92"/>
    <mergeCell ref="P57:P58"/>
  </mergeCells>
  <printOptions horizontalCentered="1"/>
  <pageMargins left="0.25" right="0.25" top="0.25" bottom="0.25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57421875" style="0" bestFit="1" customWidth="1"/>
    <col min="10" max="10" width="9.574218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128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>
        <v>0</v>
      </c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0</v>
      </c>
      <c r="D8" s="12">
        <v>0</v>
      </c>
      <c r="E8" s="18">
        <v>0</v>
      </c>
      <c r="F8" s="12">
        <v>0.20534</v>
      </c>
      <c r="G8" s="12">
        <v>2.31</v>
      </c>
      <c r="H8" s="12">
        <f>SUM(E8,F8,G8)</f>
        <v>2.51534</v>
      </c>
      <c r="I8" s="9">
        <v>213</v>
      </c>
      <c r="J8" s="17">
        <v>1.5</v>
      </c>
      <c r="K8" s="9"/>
      <c r="L8" s="54">
        <v>0.96688</v>
      </c>
      <c r="M8" s="9">
        <v>213</v>
      </c>
      <c r="N8" s="13">
        <f>SUM(J8,L8)</f>
        <v>2.4668799999999997</v>
      </c>
      <c r="O8" s="12">
        <f>SUM(H8-N8)</f>
        <v>0.04846000000000039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0</v>
      </c>
      <c r="D9" s="12">
        <v>0</v>
      </c>
      <c r="E9" s="18">
        <v>0</v>
      </c>
      <c r="F9" s="12">
        <v>0.18667</v>
      </c>
      <c r="G9" s="12">
        <v>2.1</v>
      </c>
      <c r="H9" s="12">
        <f>SUM(E9,F9,G9)</f>
        <v>2.28667</v>
      </c>
      <c r="I9" s="9">
        <v>135</v>
      </c>
      <c r="J9" s="12">
        <v>0.7075</v>
      </c>
      <c r="K9" s="9"/>
      <c r="L9" s="54">
        <v>1.01437</v>
      </c>
      <c r="M9" s="9">
        <v>149</v>
      </c>
      <c r="N9" s="13">
        <f>SUM(J9,L9)</f>
        <v>1.72187</v>
      </c>
      <c r="O9" s="12">
        <f>SUM(H9-N9)</f>
        <v>0.5648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0</v>
      </c>
      <c r="D10" s="12">
        <v>0</v>
      </c>
      <c r="E10" s="18">
        <v>0</v>
      </c>
      <c r="F10" s="12">
        <v>3.93011</v>
      </c>
      <c r="G10" s="12">
        <v>7.056</v>
      </c>
      <c r="H10" s="12">
        <f>SUM(E10,F10,G10)</f>
        <v>10.98611</v>
      </c>
      <c r="I10" s="9"/>
      <c r="J10" s="9">
        <v>10.90611</v>
      </c>
      <c r="K10" s="9"/>
      <c r="L10" s="54">
        <v>0.0794</v>
      </c>
      <c r="M10" s="9"/>
      <c r="N10" s="13">
        <f>SUM(J10,L10)</f>
        <v>10.98551</v>
      </c>
      <c r="O10" s="12">
        <f>SUM(H10-N10)</f>
        <v>0.000600000000000378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55"/>
      <c r="M11" s="9"/>
      <c r="N11" s="13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0</v>
      </c>
      <c r="D12" s="12">
        <v>0</v>
      </c>
      <c r="E12" s="18">
        <v>0</v>
      </c>
      <c r="F12" s="12">
        <v>1.394</v>
      </c>
      <c r="G12" s="12">
        <v>5.46</v>
      </c>
      <c r="H12" s="12">
        <f>SUM(E12,F12,G12)</f>
        <v>6.854</v>
      </c>
      <c r="I12" s="9">
        <v>107</v>
      </c>
      <c r="J12" s="17">
        <v>4.28</v>
      </c>
      <c r="K12" s="9">
        <v>75</v>
      </c>
      <c r="L12" s="54">
        <v>2.574</v>
      </c>
      <c r="M12" s="9">
        <v>182</v>
      </c>
      <c r="N12" s="13">
        <f>SUM(J12,L12)</f>
        <v>6.854</v>
      </c>
      <c r="O12" s="12">
        <f>SUM(H12-N12)</f>
        <v>0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0</v>
      </c>
      <c r="D13" s="12">
        <v>0</v>
      </c>
      <c r="E13" s="18">
        <v>0</v>
      </c>
      <c r="F13" s="12">
        <v>0.74667</v>
      </c>
      <c r="G13" s="12">
        <v>8.736</v>
      </c>
      <c r="H13" s="12">
        <f>SUM(E13,F13,G13)</f>
        <v>9.48267</v>
      </c>
      <c r="I13" s="9">
        <v>142</v>
      </c>
      <c r="J13" s="12">
        <v>5.603</v>
      </c>
      <c r="K13" s="9">
        <v>100</v>
      </c>
      <c r="L13" s="54">
        <v>3.846</v>
      </c>
      <c r="M13" s="9">
        <v>242</v>
      </c>
      <c r="N13" s="13">
        <f>SUM(J13,L13)</f>
        <v>9.449</v>
      </c>
      <c r="O13" s="12">
        <f>SUM(H13-N13)</f>
        <v>0.033670000000000755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2"/>
      <c r="G14" s="12"/>
      <c r="H14" s="12"/>
      <c r="I14" s="9"/>
      <c r="J14" s="9"/>
      <c r="K14" s="9"/>
      <c r="L14" s="55"/>
      <c r="M14" s="9"/>
      <c r="N14" s="13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2"/>
      <c r="G15" s="12"/>
      <c r="H15" s="12"/>
      <c r="I15" s="9"/>
      <c r="J15" s="9"/>
      <c r="K15" s="9"/>
      <c r="L15" s="55"/>
      <c r="M15" s="9"/>
      <c r="N15" s="13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0</v>
      </c>
      <c r="D16" s="12">
        <v>0</v>
      </c>
      <c r="E16" s="18">
        <v>0</v>
      </c>
      <c r="F16" s="12">
        <v>0.126</v>
      </c>
      <c r="G16" s="12">
        <v>1.4175</v>
      </c>
      <c r="H16" s="12">
        <f>SUM(E16,F16,G16)</f>
        <v>1.5434999999999999</v>
      </c>
      <c r="I16" s="26"/>
      <c r="J16" s="12">
        <v>1.4441</v>
      </c>
      <c r="K16" s="9"/>
      <c r="L16" s="54"/>
      <c r="M16" s="26"/>
      <c r="N16" s="13">
        <f>SUM(J16,L16)</f>
        <v>1.4441</v>
      </c>
      <c r="O16" s="12">
        <f>SUM(H16-N16)</f>
        <v>0.09939999999999993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0</v>
      </c>
      <c r="D17" s="12">
        <v>0</v>
      </c>
      <c r="E17" s="18">
        <v>0</v>
      </c>
      <c r="F17" s="12">
        <v>0.40758</v>
      </c>
      <c r="G17" s="12">
        <v>1.01556</v>
      </c>
      <c r="H17" s="12">
        <f>SUM(E17,F17,G17)</f>
        <v>1.42314</v>
      </c>
      <c r="I17" s="20">
        <v>35</v>
      </c>
      <c r="J17" s="12">
        <v>1.42314</v>
      </c>
      <c r="K17" s="9"/>
      <c r="L17" s="54"/>
      <c r="M17" s="9">
        <v>611</v>
      </c>
      <c r="N17" s="13">
        <f>SUM(J17,L17)</f>
        <v>1.42314</v>
      </c>
      <c r="O17" s="12">
        <f>SUM(H17-N17)</f>
        <v>0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0</v>
      </c>
      <c r="D18" s="12">
        <v>0</v>
      </c>
      <c r="E18" s="18">
        <v>0</v>
      </c>
      <c r="F18" s="12">
        <v>0.07234</v>
      </c>
      <c r="G18" s="12">
        <v>0.87885</v>
      </c>
      <c r="H18" s="12">
        <f>SUM(E18,F18,G18)</f>
        <v>0.95119</v>
      </c>
      <c r="I18" s="9">
        <v>300</v>
      </c>
      <c r="J18" s="17">
        <v>0.65</v>
      </c>
      <c r="K18" s="9"/>
      <c r="L18" s="56"/>
      <c r="M18" s="9">
        <v>300</v>
      </c>
      <c r="N18" s="13">
        <f>SUM(J18,L18)</f>
        <v>0.65</v>
      </c>
      <c r="O18" s="12">
        <f>SUM(H18-N18)</f>
        <v>0.30118999999999996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2"/>
      <c r="G19" s="12"/>
      <c r="H19" s="12"/>
      <c r="I19" s="9"/>
      <c r="J19" s="9"/>
      <c r="K19" s="9"/>
      <c r="L19" s="55"/>
      <c r="M19" s="9"/>
      <c r="N19" s="13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0</v>
      </c>
      <c r="D20" s="12">
        <v>0</v>
      </c>
      <c r="E20" s="18">
        <v>0</v>
      </c>
      <c r="F20" s="12">
        <v>0.09526</v>
      </c>
      <c r="G20" s="12">
        <v>1.39474</v>
      </c>
      <c r="H20" s="12">
        <f>SUM(E20,F20,G20)</f>
        <v>1.49</v>
      </c>
      <c r="I20" s="9">
        <v>165</v>
      </c>
      <c r="J20" s="9">
        <v>0.99</v>
      </c>
      <c r="K20" s="9"/>
      <c r="L20" s="54">
        <v>0.5</v>
      </c>
      <c r="M20" s="9">
        <v>165</v>
      </c>
      <c r="N20" s="13">
        <f>SUM(J20,L20)</f>
        <v>1.49</v>
      </c>
      <c r="O20" s="12">
        <f>SUM(H20-N20)</f>
        <v>0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0</v>
      </c>
      <c r="D21" s="12">
        <v>0</v>
      </c>
      <c r="E21" s="18">
        <v>0</v>
      </c>
      <c r="F21" s="12">
        <v>0.1107</v>
      </c>
      <c r="G21" s="12">
        <v>1.19549</v>
      </c>
      <c r="H21" s="12">
        <f>SUM(E21,F21,G21)</f>
        <v>1.30619</v>
      </c>
      <c r="I21" s="9">
        <v>0</v>
      </c>
      <c r="J21" s="9">
        <v>0</v>
      </c>
      <c r="K21" s="9"/>
      <c r="L21" s="56"/>
      <c r="M21" s="9"/>
      <c r="N21" s="13"/>
      <c r="O21" s="12">
        <f>SUM(H21-N21)</f>
        <v>1.30619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0</v>
      </c>
      <c r="D22" s="12">
        <v>0</v>
      </c>
      <c r="E22" s="18">
        <v>0</v>
      </c>
      <c r="F22" s="12">
        <v>0.02769</v>
      </c>
      <c r="G22" s="12">
        <v>0.24906</v>
      </c>
      <c r="H22" s="12">
        <f>SUM(E22,F22,G22)</f>
        <v>0.27675</v>
      </c>
      <c r="I22" s="9">
        <v>0</v>
      </c>
      <c r="J22" s="9">
        <v>0</v>
      </c>
      <c r="K22" s="9"/>
      <c r="L22" s="56"/>
      <c r="M22" s="9"/>
      <c r="N22" s="13"/>
      <c r="O22" s="12">
        <f>SUM(H22-N22)</f>
        <v>0.27675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2"/>
      <c r="G23" s="12"/>
      <c r="H23" s="12"/>
      <c r="I23" s="9"/>
      <c r="J23" s="9"/>
      <c r="K23" s="9"/>
      <c r="L23" s="55"/>
      <c r="M23" s="9"/>
      <c r="N23" s="13"/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2"/>
      <c r="G24" s="12"/>
      <c r="H24" s="12"/>
      <c r="I24" s="9"/>
      <c r="J24" s="9"/>
      <c r="K24" s="9"/>
      <c r="L24" s="55"/>
      <c r="M24" s="9"/>
      <c r="N24" s="13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0</v>
      </c>
      <c r="D25" s="12">
        <v>0</v>
      </c>
      <c r="E25" s="18">
        <v>0</v>
      </c>
      <c r="F25" s="12">
        <v>1.3</v>
      </c>
      <c r="G25" s="12">
        <v>2.7</v>
      </c>
      <c r="H25" s="12">
        <f>SUM(E25,F25,G25)</f>
        <v>4</v>
      </c>
      <c r="I25" s="9">
        <v>2</v>
      </c>
      <c r="J25" s="17">
        <v>4</v>
      </c>
      <c r="K25" s="9"/>
      <c r="L25" s="54"/>
      <c r="M25" s="9">
        <v>2</v>
      </c>
      <c r="N25" s="13">
        <f>SUM(J25,L25)</f>
        <v>4</v>
      </c>
      <c r="O25" s="12">
        <f>SUM(H25-N25)</f>
        <v>0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0</v>
      </c>
      <c r="D26" s="12">
        <v>0</v>
      </c>
      <c r="E26" s="18">
        <v>0</v>
      </c>
      <c r="F26" s="12">
        <v>0.22222</v>
      </c>
      <c r="G26" s="12">
        <v>2.6</v>
      </c>
      <c r="H26" s="12">
        <f>SUM(E26,F26,G26)</f>
        <v>2.82222</v>
      </c>
      <c r="I26" s="9"/>
      <c r="J26" s="9">
        <v>1.93427</v>
      </c>
      <c r="K26" s="9"/>
      <c r="L26" s="54">
        <v>0.88576</v>
      </c>
      <c r="M26" s="9"/>
      <c r="N26" s="13">
        <f>SUM(J26,L26)</f>
        <v>2.82003</v>
      </c>
      <c r="O26" s="12">
        <f>SUM(H26-N26)</f>
        <v>0.0021900000000001363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0</v>
      </c>
      <c r="D27" s="12">
        <v>0</v>
      </c>
      <c r="E27" s="18">
        <v>0</v>
      </c>
      <c r="F27" s="12">
        <v>0</v>
      </c>
      <c r="G27" s="12">
        <v>1.52</v>
      </c>
      <c r="H27" s="12">
        <f>SUM(E27,F27,G27)</f>
        <v>1.52</v>
      </c>
      <c r="I27" s="9">
        <v>0</v>
      </c>
      <c r="J27" s="9">
        <v>0</v>
      </c>
      <c r="K27" s="9"/>
      <c r="L27" s="12"/>
      <c r="M27" s="9"/>
      <c r="N27" s="13">
        <f>SUM(J27,L27)</f>
        <v>0</v>
      </c>
      <c r="O27" s="12">
        <f>SUM(H27-N27)</f>
        <v>1.52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2"/>
      <c r="G28" s="12"/>
      <c r="H28" s="12"/>
      <c r="I28" s="9"/>
      <c r="J28" s="9"/>
      <c r="K28" s="9"/>
      <c r="L28" s="55"/>
      <c r="M28" s="9"/>
      <c r="N28" s="13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0</v>
      </c>
      <c r="D29" s="12">
        <v>0</v>
      </c>
      <c r="E29" s="18">
        <v>0</v>
      </c>
      <c r="F29" s="12">
        <v>0</v>
      </c>
      <c r="G29" s="12">
        <v>0.4</v>
      </c>
      <c r="H29" s="12">
        <f>SUM(E29,F29,G29)</f>
        <v>0.4</v>
      </c>
      <c r="I29" s="9">
        <v>3</v>
      </c>
      <c r="J29" s="12">
        <v>0.4</v>
      </c>
      <c r="K29" s="9"/>
      <c r="L29" s="57"/>
      <c r="M29" s="9">
        <v>3</v>
      </c>
      <c r="N29" s="13">
        <f>SUM(J29,L29)</f>
        <v>0.4</v>
      </c>
      <c r="O29" s="12">
        <f>SUM(H29-N29)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0</v>
      </c>
      <c r="D30" s="12">
        <v>0</v>
      </c>
      <c r="E30" s="18">
        <v>0</v>
      </c>
      <c r="F30" s="12">
        <v>0.16025</v>
      </c>
      <c r="G30" s="12">
        <v>1.638</v>
      </c>
      <c r="H30" s="12">
        <f>SUM(E30,F30,G30)</f>
        <v>1.79825</v>
      </c>
      <c r="I30" s="9"/>
      <c r="J30" s="12">
        <v>1.1962</v>
      </c>
      <c r="K30" s="9"/>
      <c r="L30" s="54">
        <v>0.6</v>
      </c>
      <c r="M30" s="9"/>
      <c r="N30" s="13">
        <f>SUM(J30,L30)</f>
        <v>1.7961999999999998</v>
      </c>
      <c r="O30" s="12">
        <f>SUM(H30-N30)</f>
        <v>0.0020500000000001073</v>
      </c>
      <c r="P30" s="19"/>
      <c r="Q30" s="2"/>
      <c r="R30" s="2"/>
    </row>
    <row r="31" spans="1:18" ht="15.75">
      <c r="A31" s="5"/>
      <c r="B31" s="8" t="s">
        <v>92</v>
      </c>
      <c r="C31" s="9">
        <v>0</v>
      </c>
      <c r="D31" s="12">
        <v>0</v>
      </c>
      <c r="E31" s="18">
        <v>0</v>
      </c>
      <c r="F31" s="12">
        <v>0.01993</v>
      </c>
      <c r="G31" s="12">
        <v>0.17934</v>
      </c>
      <c r="H31" s="12">
        <f>SUM(E31,F31,G31)</f>
        <v>0.19927</v>
      </c>
      <c r="I31" s="9"/>
      <c r="J31" s="9"/>
      <c r="K31" s="9"/>
      <c r="L31" s="56"/>
      <c r="M31" s="9"/>
      <c r="N31" s="13"/>
      <c r="O31" s="12">
        <f>SUM(H31-N31)</f>
        <v>0.19927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0</v>
      </c>
      <c r="D32" s="12">
        <v>0</v>
      </c>
      <c r="E32" s="18">
        <v>0</v>
      </c>
      <c r="F32" s="12">
        <v>0.06642</v>
      </c>
      <c r="G32" s="12">
        <v>0.77708</v>
      </c>
      <c r="H32" s="12">
        <f>SUM(E32,F32,G32)</f>
        <v>0.8435</v>
      </c>
      <c r="I32" s="9"/>
      <c r="J32" s="9"/>
      <c r="K32" s="9"/>
      <c r="L32" s="54">
        <v>0.8435</v>
      </c>
      <c r="M32" s="9"/>
      <c r="N32" s="13">
        <f>SUM(J32,L32)</f>
        <v>0.8435</v>
      </c>
      <c r="O32" s="12">
        <f>SUM(H32-N32)</f>
        <v>0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2"/>
      <c r="G33" s="12"/>
      <c r="H33" s="12"/>
      <c r="I33" s="9"/>
      <c r="J33" s="9"/>
      <c r="K33" s="9"/>
      <c r="L33" s="55"/>
      <c r="M33" s="9"/>
      <c r="N33" s="13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2"/>
      <c r="G34" s="12"/>
      <c r="H34" s="12"/>
      <c r="I34" s="9"/>
      <c r="J34" s="9"/>
      <c r="K34" s="9"/>
      <c r="L34" s="55"/>
      <c r="M34" s="9"/>
      <c r="N34" s="13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0</v>
      </c>
      <c r="E35" s="18">
        <v>0</v>
      </c>
      <c r="F35" s="12">
        <v>2.094</v>
      </c>
      <c r="G35" s="12">
        <v>18.846</v>
      </c>
      <c r="H35" s="12">
        <f>SUM(E35,F35,G35)</f>
        <v>20.94</v>
      </c>
      <c r="I35" s="9"/>
      <c r="J35" s="12">
        <v>9.86132</v>
      </c>
      <c r="K35" s="9"/>
      <c r="L35" s="54">
        <v>1.60812</v>
      </c>
      <c r="M35" s="9"/>
      <c r="N35" s="13">
        <f>SUM(J35,L35)</f>
        <v>11.469439999999999</v>
      </c>
      <c r="O35" s="12">
        <f>SUM(H35-N35)</f>
        <v>9.470560000000003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0</v>
      </c>
      <c r="E36" s="18">
        <v>0</v>
      </c>
      <c r="F36" s="12">
        <v>1.45864</v>
      </c>
      <c r="G36" s="12">
        <v>1.3</v>
      </c>
      <c r="H36" s="12">
        <f>SUM(E36,F36,G36)</f>
        <v>2.7586399999999998</v>
      </c>
      <c r="I36" s="12"/>
      <c r="J36" s="12">
        <v>1.49545</v>
      </c>
      <c r="K36" s="9"/>
      <c r="L36" s="54">
        <v>1.26026</v>
      </c>
      <c r="M36" s="9"/>
      <c r="N36" s="13">
        <f>SUM(J36,L36)</f>
        <v>2.7557099999999997</v>
      </c>
      <c r="O36" s="12">
        <f>SUM(H36-N36)</f>
        <v>0.002930000000000099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0</v>
      </c>
      <c r="E37" s="18">
        <v>0</v>
      </c>
      <c r="F37" s="12">
        <v>0.14</v>
      </c>
      <c r="G37" s="12">
        <v>0.84</v>
      </c>
      <c r="H37" s="12">
        <f>SUM(E37,F37,G37)</f>
        <v>0.98</v>
      </c>
      <c r="I37" s="9"/>
      <c r="J37" s="9"/>
      <c r="K37" s="9"/>
      <c r="L37" s="54">
        <v>0.98</v>
      </c>
      <c r="M37" s="9"/>
      <c r="N37" s="13">
        <f>SUM(J37,L37)</f>
        <v>0.98</v>
      </c>
      <c r="O37" s="12">
        <f>SUM(H37-N37)</f>
        <v>0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0</v>
      </c>
      <c r="E38" s="18">
        <v>0</v>
      </c>
      <c r="F38" s="12">
        <v>0.3</v>
      </c>
      <c r="G38" s="12">
        <v>1.2</v>
      </c>
      <c r="H38" s="12">
        <f>SUM(E38,F38,G38)</f>
        <v>1.5</v>
      </c>
      <c r="I38" s="12"/>
      <c r="J38" s="12">
        <v>1.41135</v>
      </c>
      <c r="K38" s="9"/>
      <c r="L38" s="54">
        <v>0.07814</v>
      </c>
      <c r="M38" s="9"/>
      <c r="N38" s="13">
        <f>SUM(J38,L38)</f>
        <v>1.4894900000000002</v>
      </c>
      <c r="O38" s="12">
        <f>SUM(H38-N38)</f>
        <v>0.010509999999999797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2"/>
      <c r="G39" s="12"/>
      <c r="H39" s="12"/>
      <c r="I39" s="9"/>
      <c r="J39" s="9"/>
      <c r="K39" s="9"/>
      <c r="L39" s="55"/>
      <c r="M39" s="9"/>
      <c r="N39" s="13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2"/>
      <c r="G40" s="12"/>
      <c r="H40" s="12"/>
      <c r="I40" s="9"/>
      <c r="J40" s="9"/>
      <c r="K40" s="9"/>
      <c r="L40" s="55"/>
      <c r="M40" s="9"/>
      <c r="N40" s="13"/>
      <c r="O40" s="12"/>
      <c r="P40" s="19"/>
      <c r="Q40" s="2"/>
      <c r="R40" s="2"/>
    </row>
    <row r="41" spans="1:18" ht="15.75" customHeight="1">
      <c r="A41" s="7" t="s">
        <v>85</v>
      </c>
      <c r="B41" s="8" t="s">
        <v>51</v>
      </c>
      <c r="C41" s="9"/>
      <c r="D41" s="12">
        <v>0</v>
      </c>
      <c r="E41" s="18">
        <v>0</v>
      </c>
      <c r="F41" s="12">
        <v>0.35</v>
      </c>
      <c r="G41" s="12">
        <v>3.15</v>
      </c>
      <c r="H41" s="12">
        <f>SUM(E41,F41,G41)</f>
        <v>3.5</v>
      </c>
      <c r="I41" s="9"/>
      <c r="J41" s="12">
        <v>2.1</v>
      </c>
      <c r="K41" s="9"/>
      <c r="L41" s="54">
        <v>1.4</v>
      </c>
      <c r="M41" s="9"/>
      <c r="N41" s="13">
        <f>SUM(J41,L41)</f>
        <v>3.5</v>
      </c>
      <c r="O41" s="12">
        <f>SUM(H41-N41)</f>
        <v>0</v>
      </c>
      <c r="P41" s="5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0</v>
      </c>
      <c r="E42" s="18">
        <v>0</v>
      </c>
      <c r="F42" s="12">
        <v>0.11666</v>
      </c>
      <c r="G42" s="12">
        <v>1.05</v>
      </c>
      <c r="H42" s="12">
        <f>SUM(E42,F42,G42)</f>
        <v>1.16666</v>
      </c>
      <c r="I42" s="9"/>
      <c r="J42" s="17"/>
      <c r="K42" s="9"/>
      <c r="L42" s="54">
        <v>1.16666</v>
      </c>
      <c r="M42" s="9"/>
      <c r="N42" s="13">
        <f>SUM(J42,L42)</f>
        <v>1.16666</v>
      </c>
      <c r="O42" s="12">
        <f>SUM(H42-N42)</f>
        <v>0</v>
      </c>
      <c r="P42" s="60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0</v>
      </c>
      <c r="E43" s="18">
        <v>0</v>
      </c>
      <c r="F43" s="12">
        <v>0.23333</v>
      </c>
      <c r="G43" s="12">
        <v>2.1</v>
      </c>
      <c r="H43" s="12">
        <f>SUM(E43,F43,G43)</f>
        <v>2.33333</v>
      </c>
      <c r="I43" s="9"/>
      <c r="J43" s="12">
        <v>1.2</v>
      </c>
      <c r="K43" s="9"/>
      <c r="L43" s="54">
        <v>1.13333</v>
      </c>
      <c r="M43" s="9"/>
      <c r="N43" s="13">
        <f>SUM(J43,L43)</f>
        <v>2.33333</v>
      </c>
      <c r="O43" s="12">
        <f>SUM(H43-N43)</f>
        <v>0</v>
      </c>
      <c r="P43" s="60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0</v>
      </c>
      <c r="E44" s="18">
        <v>0</v>
      </c>
      <c r="F44" s="12">
        <v>0.16333</v>
      </c>
      <c r="G44" s="12">
        <v>1.47</v>
      </c>
      <c r="H44" s="12">
        <f>SUM(E44,F44,G44)</f>
        <v>1.63333</v>
      </c>
      <c r="I44" s="9"/>
      <c r="J44" s="12">
        <v>0.84</v>
      </c>
      <c r="K44" s="9"/>
      <c r="L44" s="54">
        <v>0.79333</v>
      </c>
      <c r="M44" s="9"/>
      <c r="N44" s="13">
        <f>SUM(J44,L44)</f>
        <v>1.63333</v>
      </c>
      <c r="O44" s="12">
        <f>SUM(H44-N44)</f>
        <v>0</v>
      </c>
      <c r="P44" s="60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2"/>
      <c r="G45" s="12"/>
      <c r="H45" s="12"/>
      <c r="I45" s="9"/>
      <c r="J45" s="9"/>
      <c r="K45" s="9"/>
      <c r="L45" s="55"/>
      <c r="M45" s="9"/>
      <c r="N45" s="13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0</v>
      </c>
      <c r="D46" s="12">
        <v>0</v>
      </c>
      <c r="E46" s="18">
        <v>0</v>
      </c>
      <c r="F46" s="12">
        <v>1.8302</v>
      </c>
      <c r="G46" s="12">
        <v>23.06058</v>
      </c>
      <c r="H46" s="12">
        <f>SUM(E46,F46,G46)</f>
        <v>24.890780000000003</v>
      </c>
      <c r="I46" s="9">
        <v>56</v>
      </c>
      <c r="J46" s="12">
        <v>12.284</v>
      </c>
      <c r="K46" s="9">
        <v>36</v>
      </c>
      <c r="L46" s="54">
        <v>12.57636</v>
      </c>
      <c r="M46" s="9">
        <v>92</v>
      </c>
      <c r="N46" s="13">
        <f>SUM(J46,L46)</f>
        <v>24.86036</v>
      </c>
      <c r="O46" s="12">
        <f>SUM(H46-N46)</f>
        <v>0.030420000000003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2"/>
      <c r="G47" s="12"/>
      <c r="H47" s="12"/>
      <c r="I47" s="9"/>
      <c r="J47" s="9"/>
      <c r="K47" s="9"/>
      <c r="L47" s="55"/>
      <c r="M47" s="9"/>
      <c r="N47" s="13"/>
      <c r="O47" s="12">
        <f>SUM(H47-N47)</f>
        <v>0</v>
      </c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0</v>
      </c>
      <c r="D48" s="12">
        <v>0</v>
      </c>
      <c r="E48" s="18">
        <v>0</v>
      </c>
      <c r="F48" s="12">
        <v>0.22644</v>
      </c>
      <c r="G48" s="12">
        <v>0.6</v>
      </c>
      <c r="H48" s="12">
        <f>SUM(E48,F48,G48)</f>
        <v>0.82644</v>
      </c>
      <c r="I48" s="9"/>
      <c r="J48" s="9"/>
      <c r="K48" s="9"/>
      <c r="L48" s="54">
        <v>0.82613</v>
      </c>
      <c r="M48" s="9"/>
      <c r="N48" s="13">
        <f>SUM(J48,L48)</f>
        <v>0.82613</v>
      </c>
      <c r="O48" s="12">
        <f>SUM(H48-N48)</f>
        <v>0.00030999999999992145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0</v>
      </c>
      <c r="D49" s="12">
        <v>0</v>
      </c>
      <c r="E49" s="18">
        <v>0</v>
      </c>
      <c r="F49" s="12"/>
      <c r="G49" s="12"/>
      <c r="H49" s="12"/>
      <c r="I49" s="9"/>
      <c r="J49" s="9"/>
      <c r="K49" s="9"/>
      <c r="L49" s="56"/>
      <c r="M49" s="9"/>
      <c r="N49" s="13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2"/>
      <c r="G50" s="12"/>
      <c r="H50" s="12"/>
      <c r="I50" s="9"/>
      <c r="J50" s="9"/>
      <c r="K50" s="9"/>
      <c r="L50" s="55"/>
      <c r="M50" s="9"/>
      <c r="N50" s="13"/>
      <c r="O50" s="12"/>
      <c r="P50" s="19"/>
      <c r="Q50" s="2"/>
      <c r="R50" s="2"/>
    </row>
    <row r="51" spans="1:19" ht="15.75" customHeight="1">
      <c r="A51" s="5" t="s">
        <v>67</v>
      </c>
      <c r="B51" s="6" t="s">
        <v>68</v>
      </c>
      <c r="C51" s="9"/>
      <c r="D51" s="9"/>
      <c r="E51" s="18"/>
      <c r="F51" s="12"/>
      <c r="G51" s="12"/>
      <c r="H51" s="12"/>
      <c r="I51" s="9"/>
      <c r="J51" s="9"/>
      <c r="K51" s="9"/>
      <c r="L51" s="55"/>
      <c r="M51" s="9"/>
      <c r="N51" s="13"/>
      <c r="O51" s="12"/>
      <c r="P51" s="19"/>
      <c r="R51" s="264" t="s">
        <v>101</v>
      </c>
      <c r="S51" s="264"/>
    </row>
    <row r="52" spans="1:19" ht="15.75">
      <c r="A52" s="5" t="s">
        <v>69</v>
      </c>
      <c r="B52" s="8" t="s">
        <v>70</v>
      </c>
      <c r="C52" s="9">
        <v>0</v>
      </c>
      <c r="D52" s="12">
        <v>0</v>
      </c>
      <c r="E52" s="18">
        <v>0</v>
      </c>
      <c r="F52" s="12">
        <v>0.26407</v>
      </c>
      <c r="G52" s="12">
        <v>3.17</v>
      </c>
      <c r="H52" s="12">
        <f>SUM(E52,F52,G52)</f>
        <v>3.43407</v>
      </c>
      <c r="I52" s="12"/>
      <c r="J52" s="12">
        <v>2.18407</v>
      </c>
      <c r="K52" s="9"/>
      <c r="L52" s="54">
        <v>1.25</v>
      </c>
      <c r="M52" s="9"/>
      <c r="N52" s="13">
        <f>SUM(J52,L52)</f>
        <v>3.43407</v>
      </c>
      <c r="O52" s="12">
        <f>SUM(H52-N52)</f>
        <v>0</v>
      </c>
      <c r="P52" s="19"/>
      <c r="Q52" s="61"/>
      <c r="R52" s="264"/>
      <c r="S52" s="264"/>
    </row>
    <row r="53" spans="1:18" ht="15.75">
      <c r="A53" s="7"/>
      <c r="B53" s="4" t="s">
        <v>91</v>
      </c>
      <c r="C53" s="9"/>
      <c r="D53" s="13">
        <f>SUM(D8:D52)</f>
        <v>0</v>
      </c>
      <c r="E53" s="16">
        <v>0</v>
      </c>
      <c r="F53" s="14">
        <f>SUM(F6:F52)</f>
        <v>16.24785</v>
      </c>
      <c r="G53" s="13">
        <f>SUM(G6:G52)</f>
        <v>98.41420000000001</v>
      </c>
      <c r="H53" s="13">
        <f>SUM(H6:H52)</f>
        <v>114.66205000000002</v>
      </c>
      <c r="I53" s="14"/>
      <c r="J53" s="13">
        <v>63.54854</v>
      </c>
      <c r="K53" s="9"/>
      <c r="L53" s="54">
        <f>SUM(L6:L52)</f>
        <v>34.38224</v>
      </c>
      <c r="M53" s="9"/>
      <c r="N53" s="13">
        <f>SUM(N8:N52)</f>
        <v>100.79275000000001</v>
      </c>
      <c r="O53" s="13">
        <f>H53-N53</f>
        <v>13.86930000000001</v>
      </c>
      <c r="P53" s="9"/>
      <c r="Q53" s="61"/>
      <c r="R53" s="30"/>
    </row>
    <row r="57" ht="12.75">
      <c r="G57" s="23"/>
    </row>
  </sheetData>
  <sheetProtection/>
  <mergeCells count="10">
    <mergeCell ref="R51:S52"/>
    <mergeCell ref="A2:B4"/>
    <mergeCell ref="I2:J2"/>
    <mergeCell ref="K2:L2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421875" style="0" bestFit="1" customWidth="1"/>
    <col min="10" max="10" width="10.57421875" style="0" bestFit="1" customWidth="1"/>
    <col min="11" max="11" width="5.57421875" style="0" bestFit="1" customWidth="1"/>
    <col min="12" max="12" width="11.28125" style="0" bestFit="1" customWidth="1"/>
    <col min="13" max="13" width="12.00390625" style="0" bestFit="1" customWidth="1"/>
    <col min="14" max="14" width="6.57421875" style="0" bestFit="1" customWidth="1"/>
  </cols>
  <sheetData>
    <row r="1" spans="1:16" ht="19.5">
      <c r="A1" s="1"/>
      <c r="B1" s="15" t="s">
        <v>129</v>
      </c>
      <c r="C1" s="203" t="s">
        <v>80</v>
      </c>
      <c r="D1" s="203"/>
      <c r="E1" s="203"/>
      <c r="F1" s="203"/>
      <c r="G1" s="203"/>
      <c r="H1" s="203"/>
      <c r="I1" s="203"/>
      <c r="J1" s="203"/>
      <c r="K1" s="265" t="s">
        <v>98</v>
      </c>
      <c r="L1" s="265"/>
      <c r="M1" s="265"/>
      <c r="N1" s="265"/>
      <c r="O1" s="2"/>
      <c r="P1" s="2"/>
    </row>
    <row r="2" spans="1:16" ht="31.5" customHeight="1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84</v>
      </c>
      <c r="J2" s="213"/>
      <c r="K2" s="198" t="s">
        <v>77</v>
      </c>
      <c r="L2" s="198"/>
      <c r="M2" s="7" t="s">
        <v>78</v>
      </c>
      <c r="N2" s="199" t="s">
        <v>79</v>
      </c>
      <c r="O2" s="2"/>
      <c r="P2" s="2"/>
    </row>
    <row r="3" spans="1:16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75</v>
      </c>
      <c r="N3" s="200"/>
      <c r="O3" s="2"/>
      <c r="P3" s="2"/>
    </row>
    <row r="4" spans="1:16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8</v>
      </c>
      <c r="J4" s="11">
        <v>9</v>
      </c>
      <c r="K4" s="11">
        <v>10</v>
      </c>
      <c r="L4" s="11" t="s">
        <v>89</v>
      </c>
      <c r="M4" s="11" t="s">
        <v>90</v>
      </c>
      <c r="N4" s="11">
        <v>13</v>
      </c>
      <c r="O4" s="2"/>
      <c r="P4" s="2"/>
    </row>
    <row r="5" spans="1:16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9"/>
      <c r="O5" s="2"/>
      <c r="P5" s="2"/>
    </row>
    <row r="6" spans="1:16" ht="15.75">
      <c r="A6" s="5" t="s">
        <v>3</v>
      </c>
      <c r="B6" s="6" t="s">
        <v>1</v>
      </c>
      <c r="C6" s="9">
        <v>0</v>
      </c>
      <c r="D6" s="17">
        <v>0</v>
      </c>
      <c r="E6" s="12">
        <v>0</v>
      </c>
      <c r="F6" s="17">
        <v>0</v>
      </c>
      <c r="G6" s="17">
        <v>0</v>
      </c>
      <c r="H6" s="12">
        <f>SUM(E6,F6,G6)</f>
        <v>0</v>
      </c>
      <c r="I6" s="9">
        <v>0</v>
      </c>
      <c r="J6" s="17">
        <v>0</v>
      </c>
      <c r="K6" s="9"/>
      <c r="L6" s="17">
        <f>SUM(J6)</f>
        <v>0</v>
      </c>
      <c r="M6" s="12">
        <f>H6-L6</f>
        <v>0</v>
      </c>
      <c r="N6" s="19"/>
      <c r="O6" s="2"/>
      <c r="P6" s="2"/>
    </row>
    <row r="7" spans="1:16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17"/>
      <c r="M7" s="12"/>
      <c r="N7" s="19"/>
      <c r="O7" s="2"/>
      <c r="P7" s="2"/>
    </row>
    <row r="8" spans="1:16" ht="15.75">
      <c r="A8" s="7" t="s">
        <v>15</v>
      </c>
      <c r="B8" s="8" t="s">
        <v>93</v>
      </c>
      <c r="C8" s="9">
        <v>0</v>
      </c>
      <c r="D8" s="12">
        <v>0</v>
      </c>
      <c r="E8" s="62">
        <v>0.04846</v>
      </c>
      <c r="F8" s="17">
        <v>0</v>
      </c>
      <c r="G8" s="17">
        <v>0</v>
      </c>
      <c r="H8" s="12">
        <f aca="true" t="shared" si="0" ref="H8:H52">SUM(E8,F8,G8)</f>
        <v>0.04846</v>
      </c>
      <c r="I8" s="9">
        <v>0</v>
      </c>
      <c r="J8" s="12">
        <v>0</v>
      </c>
      <c r="K8" s="9"/>
      <c r="L8" s="17">
        <f aca="true" t="shared" si="1" ref="L8:L52">SUM(J8)</f>
        <v>0</v>
      </c>
      <c r="M8" s="12">
        <f aca="true" t="shared" si="2" ref="M8:M53">H8-L8</f>
        <v>0.04846</v>
      </c>
      <c r="N8" s="19"/>
      <c r="O8" s="2"/>
      <c r="P8" s="2"/>
    </row>
    <row r="9" spans="1:16" ht="15.75">
      <c r="A9" s="7" t="s">
        <v>16</v>
      </c>
      <c r="B9" s="8" t="s">
        <v>94</v>
      </c>
      <c r="C9" s="9">
        <v>0</v>
      </c>
      <c r="D9" s="12">
        <v>0</v>
      </c>
      <c r="E9" s="62">
        <v>0.53504</v>
      </c>
      <c r="F9" s="17">
        <v>0</v>
      </c>
      <c r="G9" s="17">
        <v>0</v>
      </c>
      <c r="H9" s="12">
        <f t="shared" si="0"/>
        <v>0.53504</v>
      </c>
      <c r="I9" s="9">
        <v>0</v>
      </c>
      <c r="J9" s="12">
        <v>0</v>
      </c>
      <c r="K9" s="9"/>
      <c r="L9" s="17">
        <f t="shared" si="1"/>
        <v>0</v>
      </c>
      <c r="M9" s="12">
        <f t="shared" si="2"/>
        <v>0.53504</v>
      </c>
      <c r="N9" s="19"/>
      <c r="O9" s="2"/>
      <c r="P9" s="2"/>
    </row>
    <row r="10" spans="1:16" ht="15.75">
      <c r="A10" s="7" t="s">
        <v>17</v>
      </c>
      <c r="B10" s="8" t="s">
        <v>95</v>
      </c>
      <c r="C10" s="9">
        <v>0</v>
      </c>
      <c r="D10" s="12">
        <v>0</v>
      </c>
      <c r="E10" s="62">
        <v>0.0006</v>
      </c>
      <c r="F10" s="17">
        <v>0</v>
      </c>
      <c r="G10" s="17">
        <v>0</v>
      </c>
      <c r="H10" s="12">
        <f t="shared" si="0"/>
        <v>0.0006</v>
      </c>
      <c r="I10" s="9">
        <v>0</v>
      </c>
      <c r="J10" s="12">
        <v>0</v>
      </c>
      <c r="K10" s="9"/>
      <c r="L10" s="17">
        <f t="shared" si="1"/>
        <v>0</v>
      </c>
      <c r="M10" s="12">
        <f t="shared" si="2"/>
        <v>0.0006</v>
      </c>
      <c r="N10" s="19"/>
      <c r="O10" s="2"/>
      <c r="P10" s="2"/>
    </row>
    <row r="11" spans="1:16" ht="15.75">
      <c r="A11" s="5" t="s">
        <v>7</v>
      </c>
      <c r="B11" s="6" t="s">
        <v>4</v>
      </c>
      <c r="C11" s="9"/>
      <c r="D11" s="9"/>
      <c r="E11" s="18"/>
      <c r="F11" s="17"/>
      <c r="G11" s="17"/>
      <c r="H11" s="12"/>
      <c r="I11" s="9"/>
      <c r="J11" s="9"/>
      <c r="K11" s="9"/>
      <c r="L11" s="17"/>
      <c r="M11" s="12"/>
      <c r="N11" s="19"/>
      <c r="O11" s="2"/>
      <c r="P11" s="2"/>
    </row>
    <row r="12" spans="1:16" ht="15.75">
      <c r="A12" s="7" t="s">
        <v>15</v>
      </c>
      <c r="B12" s="8" t="s">
        <v>5</v>
      </c>
      <c r="C12" s="9">
        <v>0</v>
      </c>
      <c r="D12" s="12">
        <v>0</v>
      </c>
      <c r="E12" s="18">
        <v>0</v>
      </c>
      <c r="F12" s="17">
        <v>0</v>
      </c>
      <c r="G12" s="17">
        <v>0</v>
      </c>
      <c r="H12" s="12">
        <f t="shared" si="0"/>
        <v>0</v>
      </c>
      <c r="I12" s="9">
        <v>0</v>
      </c>
      <c r="J12" s="12">
        <v>0</v>
      </c>
      <c r="K12" s="9"/>
      <c r="L12" s="17">
        <f t="shared" si="1"/>
        <v>0</v>
      </c>
      <c r="M12" s="12">
        <f t="shared" si="2"/>
        <v>0</v>
      </c>
      <c r="N12" s="19"/>
      <c r="O12" s="2"/>
      <c r="P12" s="2"/>
    </row>
    <row r="13" spans="1:16" ht="15.75">
      <c r="A13" s="25" t="s">
        <v>16</v>
      </c>
      <c r="B13" s="8" t="s">
        <v>108</v>
      </c>
      <c r="C13" s="9">
        <v>0</v>
      </c>
      <c r="D13" s="12">
        <v>0</v>
      </c>
      <c r="E13" s="62">
        <v>0.03367</v>
      </c>
      <c r="F13" s="17">
        <v>0</v>
      </c>
      <c r="G13" s="17">
        <v>0</v>
      </c>
      <c r="H13" s="12">
        <f t="shared" si="0"/>
        <v>0.03367</v>
      </c>
      <c r="I13" s="9">
        <v>0</v>
      </c>
      <c r="J13" s="12">
        <v>0</v>
      </c>
      <c r="K13" s="9"/>
      <c r="L13" s="17">
        <f t="shared" si="1"/>
        <v>0</v>
      </c>
      <c r="M13" s="12">
        <f t="shared" si="2"/>
        <v>0.03367</v>
      </c>
      <c r="N13" s="19"/>
      <c r="O13" s="2"/>
      <c r="P13" s="2"/>
    </row>
    <row r="14" spans="1:16" ht="15.75">
      <c r="A14" s="7" t="s">
        <v>17</v>
      </c>
      <c r="B14" s="8" t="s">
        <v>8</v>
      </c>
      <c r="C14" s="9"/>
      <c r="D14" s="9"/>
      <c r="E14" s="18"/>
      <c r="F14" s="17"/>
      <c r="G14" s="17"/>
      <c r="H14" s="12"/>
      <c r="I14" s="9"/>
      <c r="J14" s="9"/>
      <c r="K14" s="9"/>
      <c r="L14" s="17"/>
      <c r="M14" s="12"/>
      <c r="N14" s="19"/>
      <c r="O14" s="2"/>
      <c r="P14" s="2"/>
    </row>
    <row r="15" spans="1:16" ht="15.75">
      <c r="A15" s="5" t="s">
        <v>9</v>
      </c>
      <c r="B15" s="6" t="s">
        <v>10</v>
      </c>
      <c r="C15" s="9"/>
      <c r="D15" s="9"/>
      <c r="E15" s="18"/>
      <c r="F15" s="17"/>
      <c r="G15" s="17"/>
      <c r="H15" s="12"/>
      <c r="I15" s="9"/>
      <c r="J15" s="9"/>
      <c r="K15" s="9"/>
      <c r="L15" s="17"/>
      <c r="M15" s="12"/>
      <c r="N15" s="19"/>
      <c r="O15" s="2"/>
      <c r="P15" s="2"/>
    </row>
    <row r="16" spans="1:16" ht="15.75">
      <c r="A16" s="25" t="s">
        <v>15</v>
      </c>
      <c r="B16" s="8" t="s">
        <v>107</v>
      </c>
      <c r="C16" s="9">
        <v>0</v>
      </c>
      <c r="D16" s="12">
        <v>0</v>
      </c>
      <c r="E16" s="62">
        <v>0.0994</v>
      </c>
      <c r="F16" s="17">
        <v>0</v>
      </c>
      <c r="G16" s="17">
        <v>0</v>
      </c>
      <c r="H16" s="12">
        <f t="shared" si="0"/>
        <v>0.0994</v>
      </c>
      <c r="I16" s="9">
        <v>0</v>
      </c>
      <c r="J16" s="12">
        <v>0</v>
      </c>
      <c r="K16" s="26"/>
      <c r="L16" s="17">
        <f t="shared" si="1"/>
        <v>0</v>
      </c>
      <c r="M16" s="12">
        <f t="shared" si="2"/>
        <v>0.0994</v>
      </c>
      <c r="N16" s="7"/>
      <c r="O16" s="2"/>
      <c r="P16" s="2"/>
    </row>
    <row r="17" spans="1:16" ht="15.75">
      <c r="A17" s="7" t="s">
        <v>16</v>
      </c>
      <c r="B17" s="8" t="s">
        <v>96</v>
      </c>
      <c r="C17" s="9">
        <v>0</v>
      </c>
      <c r="D17" s="12">
        <v>0</v>
      </c>
      <c r="E17" s="62">
        <v>0.00123</v>
      </c>
      <c r="F17" s="17">
        <v>0</v>
      </c>
      <c r="G17" s="17">
        <v>0</v>
      </c>
      <c r="H17" s="12">
        <f t="shared" si="0"/>
        <v>0.00123</v>
      </c>
      <c r="I17" s="9">
        <v>0</v>
      </c>
      <c r="J17" s="12">
        <v>0</v>
      </c>
      <c r="K17" s="9"/>
      <c r="L17" s="17">
        <f t="shared" si="1"/>
        <v>0</v>
      </c>
      <c r="M17" s="12">
        <f t="shared" si="2"/>
        <v>0.00123</v>
      </c>
      <c r="N17" s="19"/>
      <c r="O17" s="2"/>
      <c r="P17" s="2"/>
    </row>
    <row r="18" spans="1:16" ht="15.75">
      <c r="A18" s="7" t="s">
        <v>17</v>
      </c>
      <c r="B18" s="8" t="s">
        <v>97</v>
      </c>
      <c r="C18" s="9">
        <v>0</v>
      </c>
      <c r="D18" s="12">
        <v>0</v>
      </c>
      <c r="E18" s="62">
        <v>0.30119</v>
      </c>
      <c r="F18" s="17">
        <v>0</v>
      </c>
      <c r="G18" s="17">
        <v>0</v>
      </c>
      <c r="H18" s="12">
        <f t="shared" si="0"/>
        <v>0.30119</v>
      </c>
      <c r="I18" s="9">
        <v>0</v>
      </c>
      <c r="J18" s="12">
        <v>0</v>
      </c>
      <c r="K18" s="9"/>
      <c r="L18" s="17">
        <f t="shared" si="1"/>
        <v>0</v>
      </c>
      <c r="M18" s="12">
        <f t="shared" si="2"/>
        <v>0.30119</v>
      </c>
      <c r="N18" s="19"/>
      <c r="O18" s="2"/>
      <c r="P18" s="2"/>
    </row>
    <row r="19" spans="1:16" ht="15.75">
      <c r="A19" s="5" t="s">
        <v>11</v>
      </c>
      <c r="B19" s="6" t="s">
        <v>12</v>
      </c>
      <c r="C19" s="9"/>
      <c r="D19" s="9"/>
      <c r="E19" s="18"/>
      <c r="F19" s="17"/>
      <c r="G19" s="17"/>
      <c r="H19" s="12"/>
      <c r="I19" s="9"/>
      <c r="J19" s="9"/>
      <c r="K19" s="9"/>
      <c r="L19" s="17"/>
      <c r="M19" s="12"/>
      <c r="N19" s="19"/>
      <c r="O19" s="2"/>
      <c r="P19" s="2"/>
    </row>
    <row r="20" spans="1:16" ht="15.75">
      <c r="A20" s="7" t="s">
        <v>15</v>
      </c>
      <c r="B20" s="8" t="s">
        <v>13</v>
      </c>
      <c r="C20" s="9">
        <v>0</v>
      </c>
      <c r="D20" s="12">
        <v>0</v>
      </c>
      <c r="E20" s="18">
        <v>0</v>
      </c>
      <c r="F20" s="17">
        <v>0</v>
      </c>
      <c r="G20" s="17">
        <v>0</v>
      </c>
      <c r="H20" s="12">
        <f t="shared" si="0"/>
        <v>0</v>
      </c>
      <c r="I20" s="9">
        <v>0</v>
      </c>
      <c r="J20" s="12">
        <v>0</v>
      </c>
      <c r="K20" s="9"/>
      <c r="L20" s="17">
        <f t="shared" si="1"/>
        <v>0</v>
      </c>
      <c r="M20" s="12">
        <f t="shared" si="2"/>
        <v>0</v>
      </c>
      <c r="N20" s="19"/>
      <c r="O20" s="2"/>
      <c r="P20" s="2"/>
    </row>
    <row r="21" spans="1:16" ht="15.75">
      <c r="A21" s="7" t="s">
        <v>16</v>
      </c>
      <c r="B21" s="8" t="s">
        <v>14</v>
      </c>
      <c r="C21" s="9">
        <v>0</v>
      </c>
      <c r="D21" s="12">
        <v>0</v>
      </c>
      <c r="E21" s="62">
        <v>1.30619</v>
      </c>
      <c r="F21" s="17">
        <v>0</v>
      </c>
      <c r="G21" s="17">
        <v>0</v>
      </c>
      <c r="H21" s="12">
        <f t="shared" si="0"/>
        <v>1.30619</v>
      </c>
      <c r="I21" s="9">
        <v>0</v>
      </c>
      <c r="J21" s="12">
        <v>0</v>
      </c>
      <c r="K21" s="9"/>
      <c r="L21" s="17">
        <f t="shared" si="1"/>
        <v>0</v>
      </c>
      <c r="M21" s="12">
        <f t="shared" si="2"/>
        <v>1.30619</v>
      </c>
      <c r="N21" s="19"/>
      <c r="O21" s="2"/>
      <c r="P21" s="2"/>
    </row>
    <row r="22" spans="1:16" ht="15.75">
      <c r="A22" s="5" t="s">
        <v>18</v>
      </c>
      <c r="B22" s="8" t="s">
        <v>19</v>
      </c>
      <c r="C22" s="9">
        <v>0</v>
      </c>
      <c r="D22" s="12">
        <v>0</v>
      </c>
      <c r="E22" s="62">
        <v>0.27675</v>
      </c>
      <c r="F22" s="17">
        <v>0</v>
      </c>
      <c r="G22" s="17">
        <v>0</v>
      </c>
      <c r="H22" s="12">
        <f t="shared" si="0"/>
        <v>0.27675</v>
      </c>
      <c r="I22" s="9">
        <v>0</v>
      </c>
      <c r="J22" s="12">
        <v>0</v>
      </c>
      <c r="K22" s="9"/>
      <c r="L22" s="17">
        <f t="shared" si="1"/>
        <v>0</v>
      </c>
      <c r="M22" s="12">
        <f t="shared" si="2"/>
        <v>0.27675</v>
      </c>
      <c r="N22" s="19"/>
      <c r="O22" s="2"/>
      <c r="P22" s="2"/>
    </row>
    <row r="23" spans="1:16" ht="15.75">
      <c r="A23" s="5" t="s">
        <v>20</v>
      </c>
      <c r="B23" s="8" t="s">
        <v>21</v>
      </c>
      <c r="C23" s="9"/>
      <c r="D23" s="9"/>
      <c r="E23" s="18"/>
      <c r="F23" s="17"/>
      <c r="G23" s="17"/>
      <c r="H23" s="12"/>
      <c r="I23" s="9"/>
      <c r="J23" s="9"/>
      <c r="K23" s="9"/>
      <c r="L23" s="17"/>
      <c r="M23" s="12"/>
      <c r="N23" s="19"/>
      <c r="O23" s="2"/>
      <c r="P23" s="2"/>
    </row>
    <row r="24" spans="1:16" ht="15.75">
      <c r="A24" s="3" t="s">
        <v>24</v>
      </c>
      <c r="B24" s="4" t="s">
        <v>22</v>
      </c>
      <c r="C24" s="9"/>
      <c r="D24" s="9"/>
      <c r="E24" s="18"/>
      <c r="F24" s="17"/>
      <c r="G24" s="17"/>
      <c r="H24" s="12"/>
      <c r="I24" s="9"/>
      <c r="J24" s="9"/>
      <c r="K24" s="9"/>
      <c r="L24" s="17"/>
      <c r="M24" s="12"/>
      <c r="N24" s="19"/>
      <c r="O24" s="2"/>
      <c r="P24" s="2"/>
    </row>
    <row r="25" spans="1:16" ht="15.75">
      <c r="A25" s="5" t="s">
        <v>25</v>
      </c>
      <c r="B25" s="8" t="s">
        <v>26</v>
      </c>
      <c r="C25" s="9">
        <v>0</v>
      </c>
      <c r="D25" s="12">
        <v>0</v>
      </c>
      <c r="E25" s="18">
        <v>0</v>
      </c>
      <c r="F25" s="17">
        <v>0</v>
      </c>
      <c r="G25" s="17">
        <v>0</v>
      </c>
      <c r="H25" s="12">
        <f t="shared" si="0"/>
        <v>0</v>
      </c>
      <c r="I25" s="9">
        <v>0</v>
      </c>
      <c r="J25" s="12">
        <v>0</v>
      </c>
      <c r="K25" s="9"/>
      <c r="L25" s="17">
        <f t="shared" si="1"/>
        <v>0</v>
      </c>
      <c r="M25" s="12">
        <f t="shared" si="2"/>
        <v>0</v>
      </c>
      <c r="N25" s="19"/>
      <c r="O25" s="2"/>
      <c r="P25" s="2"/>
    </row>
    <row r="26" spans="1:16" ht="15.75">
      <c r="A26" s="5" t="s">
        <v>27</v>
      </c>
      <c r="B26" s="8" t="s">
        <v>28</v>
      </c>
      <c r="C26" s="9">
        <v>0</v>
      </c>
      <c r="D26" s="12">
        <v>0</v>
      </c>
      <c r="E26" s="62">
        <v>0.00397</v>
      </c>
      <c r="F26" s="17">
        <v>0</v>
      </c>
      <c r="G26" s="17">
        <v>0</v>
      </c>
      <c r="H26" s="12">
        <f t="shared" si="0"/>
        <v>0.00397</v>
      </c>
      <c r="I26" s="9">
        <v>0</v>
      </c>
      <c r="J26" s="12">
        <v>0</v>
      </c>
      <c r="K26" s="9"/>
      <c r="L26" s="17">
        <f t="shared" si="1"/>
        <v>0</v>
      </c>
      <c r="M26" s="12">
        <f t="shared" si="2"/>
        <v>0.00397</v>
      </c>
      <c r="N26" s="19"/>
      <c r="O26" s="2"/>
      <c r="P26" s="2"/>
    </row>
    <row r="27" spans="1:16" ht="15.75">
      <c r="A27" s="5" t="s">
        <v>30</v>
      </c>
      <c r="B27" s="8" t="s">
        <v>29</v>
      </c>
      <c r="C27" s="9">
        <v>0</v>
      </c>
      <c r="D27" s="12">
        <v>0</v>
      </c>
      <c r="E27" s="62">
        <v>1.52</v>
      </c>
      <c r="F27" s="17">
        <v>0</v>
      </c>
      <c r="G27" s="17">
        <v>0</v>
      </c>
      <c r="H27" s="12">
        <f t="shared" si="0"/>
        <v>1.52</v>
      </c>
      <c r="I27" s="9">
        <v>0</v>
      </c>
      <c r="J27" s="12">
        <v>0</v>
      </c>
      <c r="K27" s="9"/>
      <c r="L27" s="17">
        <f t="shared" si="1"/>
        <v>0</v>
      </c>
      <c r="M27" s="12">
        <f t="shared" si="2"/>
        <v>1.52</v>
      </c>
      <c r="N27" s="19"/>
      <c r="O27" s="2"/>
      <c r="P27" s="2"/>
    </row>
    <row r="28" spans="1:16" ht="15.75">
      <c r="A28" s="3" t="s">
        <v>32</v>
      </c>
      <c r="B28" s="4" t="s">
        <v>33</v>
      </c>
      <c r="C28" s="9"/>
      <c r="D28" s="9"/>
      <c r="E28" s="18"/>
      <c r="F28" s="17"/>
      <c r="G28" s="17"/>
      <c r="H28" s="12"/>
      <c r="I28" s="9"/>
      <c r="J28" s="9"/>
      <c r="K28" s="9"/>
      <c r="L28" s="17"/>
      <c r="M28" s="12"/>
      <c r="N28" s="19"/>
      <c r="O28" s="2"/>
      <c r="P28" s="2"/>
    </row>
    <row r="29" spans="1:16" ht="15.75">
      <c r="A29" s="5" t="s">
        <v>31</v>
      </c>
      <c r="B29" s="8" t="s">
        <v>34</v>
      </c>
      <c r="C29" s="9">
        <v>0</v>
      </c>
      <c r="D29" s="12">
        <v>0</v>
      </c>
      <c r="E29" s="18">
        <v>0</v>
      </c>
      <c r="F29" s="17">
        <v>0</v>
      </c>
      <c r="G29" s="17">
        <v>0</v>
      </c>
      <c r="H29" s="12">
        <f t="shared" si="0"/>
        <v>0</v>
      </c>
      <c r="I29" s="9">
        <v>0</v>
      </c>
      <c r="J29" s="12">
        <v>0</v>
      </c>
      <c r="K29" s="9"/>
      <c r="L29" s="17">
        <f t="shared" si="1"/>
        <v>0</v>
      </c>
      <c r="M29" s="12">
        <f t="shared" si="2"/>
        <v>0</v>
      </c>
      <c r="N29" s="19"/>
      <c r="O29" s="2"/>
      <c r="P29" s="2"/>
    </row>
    <row r="30" spans="1:16" ht="15.75">
      <c r="A30" s="5" t="s">
        <v>35</v>
      </c>
      <c r="B30" s="8" t="s">
        <v>36</v>
      </c>
      <c r="C30" s="9">
        <v>0</v>
      </c>
      <c r="D30" s="12">
        <v>0</v>
      </c>
      <c r="E30" s="62">
        <v>0.00205</v>
      </c>
      <c r="F30" s="17">
        <v>0</v>
      </c>
      <c r="G30" s="17">
        <v>0</v>
      </c>
      <c r="H30" s="12">
        <f t="shared" si="0"/>
        <v>0.00205</v>
      </c>
      <c r="I30" s="9">
        <v>0</v>
      </c>
      <c r="J30" s="12">
        <v>0</v>
      </c>
      <c r="K30" s="9"/>
      <c r="L30" s="17">
        <f t="shared" si="1"/>
        <v>0</v>
      </c>
      <c r="M30" s="12">
        <f t="shared" si="2"/>
        <v>0.00205</v>
      </c>
      <c r="N30" s="19"/>
      <c r="O30" s="2"/>
      <c r="P30" s="2"/>
    </row>
    <row r="31" spans="1:16" ht="15.75">
      <c r="A31" s="5"/>
      <c r="B31" s="8" t="s">
        <v>92</v>
      </c>
      <c r="C31" s="9">
        <v>0</v>
      </c>
      <c r="D31" s="12">
        <v>0</v>
      </c>
      <c r="E31" s="62">
        <v>0.19927</v>
      </c>
      <c r="F31" s="17">
        <v>0</v>
      </c>
      <c r="G31" s="17">
        <v>0</v>
      </c>
      <c r="H31" s="12">
        <f t="shared" si="0"/>
        <v>0.19927</v>
      </c>
      <c r="I31" s="9">
        <v>0</v>
      </c>
      <c r="J31" s="12">
        <v>0</v>
      </c>
      <c r="K31" s="9"/>
      <c r="L31" s="17">
        <f t="shared" si="1"/>
        <v>0</v>
      </c>
      <c r="M31" s="12">
        <f t="shared" si="2"/>
        <v>0.19927</v>
      </c>
      <c r="N31" s="19"/>
      <c r="O31" s="2"/>
      <c r="P31" s="2"/>
    </row>
    <row r="32" spans="1:16" ht="15.75">
      <c r="A32" s="5" t="s">
        <v>37</v>
      </c>
      <c r="B32" s="8" t="s">
        <v>38</v>
      </c>
      <c r="C32" s="9">
        <v>0</v>
      </c>
      <c r="D32" s="12">
        <v>0</v>
      </c>
      <c r="E32" s="18">
        <v>0</v>
      </c>
      <c r="F32" s="17">
        <v>0</v>
      </c>
      <c r="G32" s="17">
        <v>0</v>
      </c>
      <c r="H32" s="12">
        <f t="shared" si="0"/>
        <v>0</v>
      </c>
      <c r="I32" s="9">
        <v>0</v>
      </c>
      <c r="J32" s="12">
        <v>0</v>
      </c>
      <c r="K32" s="9"/>
      <c r="L32" s="17">
        <f t="shared" si="1"/>
        <v>0</v>
      </c>
      <c r="M32" s="12">
        <f t="shared" si="2"/>
        <v>0</v>
      </c>
      <c r="N32" s="19"/>
      <c r="O32" s="2"/>
      <c r="P32" s="2"/>
    </row>
    <row r="33" spans="1:16" ht="15.75">
      <c r="A33" s="3" t="s">
        <v>39</v>
      </c>
      <c r="B33" s="4" t="s">
        <v>71</v>
      </c>
      <c r="C33" s="9"/>
      <c r="D33" s="9"/>
      <c r="E33" s="18"/>
      <c r="F33" s="17"/>
      <c r="G33" s="17"/>
      <c r="H33" s="12"/>
      <c r="I33" s="9"/>
      <c r="J33" s="9"/>
      <c r="K33" s="9"/>
      <c r="L33" s="17"/>
      <c r="M33" s="12"/>
      <c r="N33" s="19"/>
      <c r="O33" s="2"/>
      <c r="P33" s="2"/>
    </row>
    <row r="34" spans="1:16" ht="15.75">
      <c r="A34" s="5" t="s">
        <v>40</v>
      </c>
      <c r="B34" s="6" t="s">
        <v>41</v>
      </c>
      <c r="C34" s="9"/>
      <c r="D34" s="9"/>
      <c r="E34" s="18"/>
      <c r="F34" s="17"/>
      <c r="G34" s="17"/>
      <c r="H34" s="12"/>
      <c r="I34" s="9"/>
      <c r="J34" s="9"/>
      <c r="K34" s="9"/>
      <c r="L34" s="17"/>
      <c r="M34" s="12"/>
      <c r="N34" s="19"/>
      <c r="O34" s="2"/>
      <c r="P34" s="2"/>
    </row>
    <row r="35" spans="1:16" ht="15.75">
      <c r="A35" s="7" t="s">
        <v>15</v>
      </c>
      <c r="B35" s="8" t="s">
        <v>42</v>
      </c>
      <c r="C35" s="9"/>
      <c r="D35" s="12">
        <v>0</v>
      </c>
      <c r="E35" s="62">
        <v>9.29056</v>
      </c>
      <c r="F35" s="17">
        <v>0</v>
      </c>
      <c r="G35" s="17">
        <v>0</v>
      </c>
      <c r="H35" s="12">
        <f t="shared" si="0"/>
        <v>9.29056</v>
      </c>
      <c r="I35" s="9"/>
      <c r="J35" s="12">
        <v>1.15245</v>
      </c>
      <c r="K35" s="9"/>
      <c r="L35" s="12">
        <f t="shared" si="1"/>
        <v>1.15245</v>
      </c>
      <c r="M35" s="12">
        <f t="shared" si="2"/>
        <v>8.13811</v>
      </c>
      <c r="N35" s="19"/>
      <c r="O35" s="2"/>
      <c r="P35" s="2"/>
    </row>
    <row r="36" spans="1:16" ht="15.75">
      <c r="A36" s="7" t="s">
        <v>16</v>
      </c>
      <c r="B36" s="8" t="s">
        <v>43</v>
      </c>
      <c r="C36" s="9"/>
      <c r="D36" s="12">
        <v>0</v>
      </c>
      <c r="E36" s="62">
        <v>0.00111</v>
      </c>
      <c r="F36" s="17">
        <v>0</v>
      </c>
      <c r="G36" s="17">
        <v>0</v>
      </c>
      <c r="H36" s="12">
        <f t="shared" si="0"/>
        <v>0.00111</v>
      </c>
      <c r="I36" s="9"/>
      <c r="J36" s="12">
        <v>0</v>
      </c>
      <c r="K36" s="9"/>
      <c r="L36" s="17">
        <f t="shared" si="1"/>
        <v>0</v>
      </c>
      <c r="M36" s="12">
        <f t="shared" si="2"/>
        <v>0.00111</v>
      </c>
      <c r="N36" s="19"/>
      <c r="O36" s="2"/>
      <c r="P36" s="2"/>
    </row>
    <row r="37" spans="1:16" ht="15.75">
      <c r="A37" s="7" t="s">
        <v>17</v>
      </c>
      <c r="B37" s="8" t="s">
        <v>44</v>
      </c>
      <c r="C37" s="9"/>
      <c r="D37" s="12">
        <v>0</v>
      </c>
      <c r="E37" s="62">
        <v>0</v>
      </c>
      <c r="F37" s="17">
        <v>0</v>
      </c>
      <c r="G37" s="17">
        <v>0</v>
      </c>
      <c r="H37" s="12">
        <f t="shared" si="0"/>
        <v>0</v>
      </c>
      <c r="I37" s="9"/>
      <c r="J37" s="12">
        <v>0</v>
      </c>
      <c r="K37" s="9"/>
      <c r="L37" s="17">
        <f t="shared" si="1"/>
        <v>0</v>
      </c>
      <c r="M37" s="12">
        <f t="shared" si="2"/>
        <v>0</v>
      </c>
      <c r="N37" s="19"/>
      <c r="O37" s="2"/>
      <c r="P37" s="2"/>
    </row>
    <row r="38" spans="1:16" ht="15.75">
      <c r="A38" s="7" t="s">
        <v>46</v>
      </c>
      <c r="B38" s="8" t="s">
        <v>45</v>
      </c>
      <c r="C38" s="9"/>
      <c r="D38" s="12">
        <v>0</v>
      </c>
      <c r="E38" s="62">
        <v>0.01767</v>
      </c>
      <c r="F38" s="17">
        <v>0</v>
      </c>
      <c r="G38" s="17">
        <v>0</v>
      </c>
      <c r="H38" s="12">
        <f t="shared" si="0"/>
        <v>0.01767</v>
      </c>
      <c r="I38" s="9"/>
      <c r="J38" s="12">
        <v>0</v>
      </c>
      <c r="K38" s="9"/>
      <c r="L38" s="17">
        <f t="shared" si="1"/>
        <v>0</v>
      </c>
      <c r="M38" s="12">
        <f t="shared" si="2"/>
        <v>0.01767</v>
      </c>
      <c r="N38" s="19"/>
      <c r="O38" s="2"/>
      <c r="P38" s="2"/>
    </row>
    <row r="39" spans="1:16" ht="15.75">
      <c r="A39" s="7" t="s">
        <v>49</v>
      </c>
      <c r="B39" s="8" t="s">
        <v>47</v>
      </c>
      <c r="C39" s="9"/>
      <c r="D39" s="9"/>
      <c r="E39" s="18"/>
      <c r="F39" s="17"/>
      <c r="G39" s="17"/>
      <c r="H39" s="12"/>
      <c r="I39" s="9"/>
      <c r="J39" s="9"/>
      <c r="K39" s="9"/>
      <c r="L39" s="17"/>
      <c r="M39" s="12"/>
      <c r="N39" s="19"/>
      <c r="O39" s="2"/>
      <c r="P39" s="2"/>
    </row>
    <row r="40" spans="1:16" ht="15.75">
      <c r="A40" s="7" t="s">
        <v>50</v>
      </c>
      <c r="B40" s="8" t="s">
        <v>48</v>
      </c>
      <c r="C40" s="9"/>
      <c r="D40" s="9"/>
      <c r="E40" s="18"/>
      <c r="F40" s="17"/>
      <c r="G40" s="17"/>
      <c r="H40" s="12"/>
      <c r="I40" s="9"/>
      <c r="J40" s="9"/>
      <c r="K40" s="9"/>
      <c r="L40" s="17"/>
      <c r="M40" s="12"/>
      <c r="N40" s="19"/>
      <c r="O40" s="2"/>
      <c r="P40" s="2"/>
    </row>
    <row r="41" spans="1:16" ht="15.75" customHeight="1">
      <c r="A41" s="7" t="s">
        <v>85</v>
      </c>
      <c r="B41" s="8" t="s">
        <v>51</v>
      </c>
      <c r="C41" s="9"/>
      <c r="D41" s="12">
        <v>0</v>
      </c>
      <c r="E41" s="18">
        <v>0</v>
      </c>
      <c r="F41" s="17">
        <v>0</v>
      </c>
      <c r="G41" s="17">
        <v>0</v>
      </c>
      <c r="H41" s="12">
        <f t="shared" si="0"/>
        <v>0</v>
      </c>
      <c r="I41" s="9"/>
      <c r="J41" s="12">
        <v>0</v>
      </c>
      <c r="K41" s="9"/>
      <c r="L41" s="17">
        <f t="shared" si="1"/>
        <v>0</v>
      </c>
      <c r="M41" s="12">
        <f t="shared" si="2"/>
        <v>0</v>
      </c>
      <c r="N41" s="59"/>
      <c r="O41" s="2"/>
      <c r="P41" s="2"/>
    </row>
    <row r="42" spans="1:16" ht="15.75">
      <c r="A42" s="7" t="s">
        <v>86</v>
      </c>
      <c r="B42" s="8" t="s">
        <v>52</v>
      </c>
      <c r="C42" s="9"/>
      <c r="D42" s="12">
        <v>0</v>
      </c>
      <c r="E42" s="18">
        <v>0</v>
      </c>
      <c r="F42" s="17">
        <v>0</v>
      </c>
      <c r="G42" s="17">
        <v>0</v>
      </c>
      <c r="H42" s="12">
        <f t="shared" si="0"/>
        <v>0</v>
      </c>
      <c r="I42" s="9"/>
      <c r="J42" s="12">
        <v>0</v>
      </c>
      <c r="K42" s="9"/>
      <c r="L42" s="17">
        <f t="shared" si="1"/>
        <v>0</v>
      </c>
      <c r="M42" s="12">
        <f t="shared" si="2"/>
        <v>0</v>
      </c>
      <c r="N42" s="60"/>
      <c r="O42" s="2"/>
      <c r="P42" s="2"/>
    </row>
    <row r="43" spans="1:16" ht="15.75">
      <c r="A43" s="7" t="s">
        <v>85</v>
      </c>
      <c r="B43" s="8" t="s">
        <v>53</v>
      </c>
      <c r="C43" s="9"/>
      <c r="D43" s="12">
        <v>0</v>
      </c>
      <c r="E43" s="18">
        <v>0</v>
      </c>
      <c r="F43" s="17">
        <v>0</v>
      </c>
      <c r="G43" s="17">
        <v>0</v>
      </c>
      <c r="H43" s="12">
        <f t="shared" si="0"/>
        <v>0</v>
      </c>
      <c r="I43" s="9"/>
      <c r="J43" s="12">
        <v>0</v>
      </c>
      <c r="K43" s="9"/>
      <c r="L43" s="17">
        <f t="shared" si="1"/>
        <v>0</v>
      </c>
      <c r="M43" s="12">
        <f t="shared" si="2"/>
        <v>0</v>
      </c>
      <c r="N43" s="60"/>
      <c r="O43" s="2"/>
      <c r="P43" s="2"/>
    </row>
    <row r="44" spans="1:16" ht="15.75">
      <c r="A44" s="7" t="s">
        <v>87</v>
      </c>
      <c r="B44" s="8" t="s">
        <v>54</v>
      </c>
      <c r="C44" s="9"/>
      <c r="D44" s="12">
        <v>0</v>
      </c>
      <c r="E44" s="18">
        <v>0</v>
      </c>
      <c r="F44" s="17">
        <v>0</v>
      </c>
      <c r="G44" s="17">
        <v>0</v>
      </c>
      <c r="H44" s="12">
        <f t="shared" si="0"/>
        <v>0</v>
      </c>
      <c r="I44" s="9"/>
      <c r="J44" s="12">
        <v>0</v>
      </c>
      <c r="K44" s="9"/>
      <c r="L44" s="17">
        <f t="shared" si="1"/>
        <v>0</v>
      </c>
      <c r="M44" s="12">
        <f t="shared" si="2"/>
        <v>0</v>
      </c>
      <c r="N44" s="60"/>
      <c r="O44" s="2"/>
      <c r="P44" s="2"/>
    </row>
    <row r="45" spans="1:16" ht="15.75">
      <c r="A45" s="5" t="s">
        <v>60</v>
      </c>
      <c r="B45" s="8" t="s">
        <v>55</v>
      </c>
      <c r="C45" s="9"/>
      <c r="D45" s="9"/>
      <c r="E45" s="18"/>
      <c r="F45" s="17"/>
      <c r="G45" s="17"/>
      <c r="H45" s="12"/>
      <c r="I45" s="9"/>
      <c r="J45" s="9"/>
      <c r="K45" s="9"/>
      <c r="L45" s="17"/>
      <c r="M45" s="12"/>
      <c r="N45" s="19"/>
      <c r="O45" s="2"/>
      <c r="P45" s="2"/>
    </row>
    <row r="46" spans="1:16" ht="15.75">
      <c r="A46" s="5" t="s">
        <v>61</v>
      </c>
      <c r="B46" s="8" t="s">
        <v>56</v>
      </c>
      <c r="C46" s="9">
        <v>0</v>
      </c>
      <c r="D46" s="12">
        <v>0</v>
      </c>
      <c r="E46" s="62">
        <v>0.10218</v>
      </c>
      <c r="F46" s="17">
        <v>0</v>
      </c>
      <c r="G46" s="17">
        <v>0</v>
      </c>
      <c r="H46" s="12">
        <f t="shared" si="0"/>
        <v>0.10218</v>
      </c>
      <c r="I46" s="9">
        <v>0</v>
      </c>
      <c r="J46" s="12">
        <v>0</v>
      </c>
      <c r="K46" s="9"/>
      <c r="L46" s="17">
        <f t="shared" si="1"/>
        <v>0</v>
      </c>
      <c r="M46" s="12">
        <f t="shared" si="2"/>
        <v>0.10218</v>
      </c>
      <c r="N46" s="19"/>
      <c r="O46" s="2"/>
      <c r="P46" s="2"/>
    </row>
    <row r="47" spans="1:16" ht="15.75">
      <c r="A47" s="5" t="s">
        <v>62</v>
      </c>
      <c r="B47" s="6" t="s">
        <v>63</v>
      </c>
      <c r="C47" s="9"/>
      <c r="D47" s="9"/>
      <c r="E47" s="18"/>
      <c r="F47" s="17"/>
      <c r="G47" s="17"/>
      <c r="H47" s="12"/>
      <c r="I47" s="9"/>
      <c r="J47" s="9"/>
      <c r="K47" s="9"/>
      <c r="L47" s="17"/>
      <c r="M47" s="12"/>
      <c r="N47" s="19"/>
      <c r="O47" s="2"/>
      <c r="P47" s="2"/>
    </row>
    <row r="48" spans="1:16" ht="15.75">
      <c r="A48" s="5" t="s">
        <v>64</v>
      </c>
      <c r="B48" s="8" t="s">
        <v>57</v>
      </c>
      <c r="C48" s="9">
        <v>0</v>
      </c>
      <c r="D48" s="12">
        <v>0</v>
      </c>
      <c r="E48" s="62">
        <v>0.00031</v>
      </c>
      <c r="F48" s="17">
        <v>0</v>
      </c>
      <c r="G48" s="17">
        <v>0</v>
      </c>
      <c r="H48" s="12">
        <f t="shared" si="0"/>
        <v>0.00031</v>
      </c>
      <c r="I48" s="9">
        <v>0</v>
      </c>
      <c r="J48" s="12">
        <v>0</v>
      </c>
      <c r="K48" s="9"/>
      <c r="L48" s="17">
        <f t="shared" si="1"/>
        <v>0</v>
      </c>
      <c r="M48" s="12">
        <f t="shared" si="2"/>
        <v>0.00031</v>
      </c>
      <c r="N48" s="19"/>
      <c r="O48" s="2"/>
      <c r="P48" s="2"/>
    </row>
    <row r="49" spans="1:16" ht="15.75">
      <c r="A49" s="5" t="s">
        <v>65</v>
      </c>
      <c r="B49" s="8" t="s">
        <v>58</v>
      </c>
      <c r="C49" s="9">
        <v>0</v>
      </c>
      <c r="D49" s="12">
        <v>0</v>
      </c>
      <c r="E49" s="18">
        <v>0</v>
      </c>
      <c r="F49" s="17"/>
      <c r="G49" s="17"/>
      <c r="H49" s="12">
        <f t="shared" si="0"/>
        <v>0</v>
      </c>
      <c r="I49" s="9">
        <v>0</v>
      </c>
      <c r="J49" s="12">
        <v>0</v>
      </c>
      <c r="K49" s="9"/>
      <c r="L49" s="17">
        <f t="shared" si="1"/>
        <v>0</v>
      </c>
      <c r="M49" s="12">
        <f t="shared" si="2"/>
        <v>0</v>
      </c>
      <c r="N49" s="19"/>
      <c r="O49" s="2"/>
      <c r="P49" s="2"/>
    </row>
    <row r="50" spans="1:16" ht="15.75">
      <c r="A50" s="5" t="s">
        <v>66</v>
      </c>
      <c r="B50" s="8" t="s">
        <v>59</v>
      </c>
      <c r="C50" s="9"/>
      <c r="D50" s="9"/>
      <c r="E50" s="18"/>
      <c r="F50" s="17"/>
      <c r="G50" s="17"/>
      <c r="H50" s="12">
        <f t="shared" si="0"/>
        <v>0</v>
      </c>
      <c r="I50" s="9"/>
      <c r="J50" s="9"/>
      <c r="K50" s="9"/>
      <c r="L50" s="17">
        <f t="shared" si="1"/>
        <v>0</v>
      </c>
      <c r="M50" s="12">
        <f t="shared" si="2"/>
        <v>0</v>
      </c>
      <c r="N50" s="19"/>
      <c r="O50" s="2"/>
      <c r="P50" s="2"/>
    </row>
    <row r="51" spans="1:17" ht="15.75" customHeight="1">
      <c r="A51" s="5" t="s">
        <v>67</v>
      </c>
      <c r="B51" s="6" t="s">
        <v>68</v>
      </c>
      <c r="C51" s="9"/>
      <c r="D51" s="9"/>
      <c r="E51" s="18"/>
      <c r="F51" s="17"/>
      <c r="G51" s="17"/>
      <c r="H51" s="12">
        <f t="shared" si="0"/>
        <v>0</v>
      </c>
      <c r="I51" s="9"/>
      <c r="J51" s="9"/>
      <c r="K51" s="9"/>
      <c r="L51" s="17">
        <f t="shared" si="1"/>
        <v>0</v>
      </c>
      <c r="M51" s="12">
        <f t="shared" si="2"/>
        <v>0</v>
      </c>
      <c r="N51" s="19"/>
      <c r="P51" s="264" t="s">
        <v>101</v>
      </c>
      <c r="Q51" s="264"/>
    </row>
    <row r="52" spans="1:17" ht="15.75">
      <c r="A52" s="5" t="s">
        <v>69</v>
      </c>
      <c r="B52" s="8" t="s">
        <v>70</v>
      </c>
      <c r="C52" s="9">
        <v>0</v>
      </c>
      <c r="D52" s="12">
        <v>0</v>
      </c>
      <c r="E52" s="62">
        <v>0.00035</v>
      </c>
      <c r="F52" s="17">
        <v>0</v>
      </c>
      <c r="G52" s="17">
        <v>0</v>
      </c>
      <c r="H52" s="12">
        <f t="shared" si="0"/>
        <v>0.00035</v>
      </c>
      <c r="I52" s="9">
        <v>0</v>
      </c>
      <c r="J52" s="12">
        <v>0</v>
      </c>
      <c r="K52" s="9"/>
      <c r="L52" s="17">
        <f t="shared" si="1"/>
        <v>0</v>
      </c>
      <c r="M52" s="12">
        <f t="shared" si="2"/>
        <v>0.00035</v>
      </c>
      <c r="N52" s="19"/>
      <c r="O52" s="61"/>
      <c r="P52" s="264"/>
      <c r="Q52" s="264"/>
    </row>
    <row r="53" spans="1:16" ht="15.75">
      <c r="A53" s="7"/>
      <c r="B53" s="4" t="s">
        <v>91</v>
      </c>
      <c r="C53" s="9"/>
      <c r="D53" s="13">
        <f>SUM(D8:D52)</f>
        <v>0</v>
      </c>
      <c r="E53" s="13">
        <f>SUM(E8:E52)</f>
        <v>13.74</v>
      </c>
      <c r="F53" s="16">
        <f>SUM(F6:F52)</f>
        <v>0</v>
      </c>
      <c r="G53" s="16">
        <f>SUM(G6:G52)</f>
        <v>0</v>
      </c>
      <c r="H53" s="13">
        <f>SUM(H6:H52)</f>
        <v>13.74</v>
      </c>
      <c r="I53" s="9"/>
      <c r="J53" s="13">
        <f>SUM(J8:J52)</f>
        <v>1.15245</v>
      </c>
      <c r="K53" s="9"/>
      <c r="L53" s="13">
        <f>SUM(L6:L52)</f>
        <v>1.15245</v>
      </c>
      <c r="M53" s="13">
        <f t="shared" si="2"/>
        <v>12.58755</v>
      </c>
      <c r="N53" s="9"/>
      <c r="O53" s="61"/>
      <c r="P53" s="30"/>
    </row>
    <row r="57" ht="12.75">
      <c r="G57" s="23"/>
    </row>
  </sheetData>
  <sheetProtection/>
  <mergeCells count="9">
    <mergeCell ref="P51:Q52"/>
    <mergeCell ref="A2:B4"/>
    <mergeCell ref="I2:J2"/>
    <mergeCell ref="K1:N1"/>
    <mergeCell ref="C1:J1"/>
    <mergeCell ref="N2:N3"/>
    <mergeCell ref="C2:D2"/>
    <mergeCell ref="K2:L2"/>
    <mergeCell ref="F2:G2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I2" sqref="I2:J2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57421875" style="0" bestFit="1" customWidth="1"/>
    <col min="10" max="10" width="10.71093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128</v>
      </c>
      <c r="C1" s="97" t="s">
        <v>80</v>
      </c>
      <c r="D1" s="97"/>
      <c r="E1" s="97"/>
      <c r="F1" s="97"/>
      <c r="G1" s="97"/>
      <c r="H1" s="97"/>
      <c r="I1" s="97"/>
      <c r="J1" s="97"/>
      <c r="K1" s="97"/>
      <c r="L1" s="97"/>
      <c r="M1" s="265" t="s">
        <v>98</v>
      </c>
      <c r="N1" s="265"/>
      <c r="O1" s="265"/>
      <c r="P1" s="265"/>
      <c r="Q1" s="2"/>
      <c r="R1" s="2"/>
    </row>
    <row r="2" spans="1:18" ht="31.5" customHeight="1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1" t="s">
        <v>82</v>
      </c>
      <c r="J2" s="212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>
        <v>0</v>
      </c>
      <c r="D6" s="17">
        <v>0</v>
      </c>
      <c r="E6" s="17">
        <v>0</v>
      </c>
      <c r="F6" s="12"/>
      <c r="G6" s="17"/>
      <c r="H6" s="12">
        <f>SUM(E6,F6,G6)</f>
        <v>0</v>
      </c>
      <c r="I6" s="9"/>
      <c r="J6" s="17">
        <v>0</v>
      </c>
      <c r="K6" s="9"/>
      <c r="L6" s="17"/>
      <c r="M6" s="9"/>
      <c r="N6" s="54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12"/>
      <c r="G7" s="9"/>
      <c r="H7" s="12"/>
      <c r="I7" s="9"/>
      <c r="J7" s="9"/>
      <c r="K7" s="9"/>
      <c r="L7" s="9"/>
      <c r="M7" s="9"/>
      <c r="N7" s="54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0.20534</v>
      </c>
      <c r="G8" s="12">
        <v>2.31</v>
      </c>
      <c r="H8" s="12">
        <f aca="true" t="shared" si="0" ref="H8:H52">SUM(E8,F8,G8)</f>
        <v>2.51534</v>
      </c>
      <c r="I8" s="9">
        <v>213</v>
      </c>
      <c r="J8" s="17">
        <v>1.5</v>
      </c>
      <c r="K8" s="9"/>
      <c r="L8" s="54">
        <v>0.96688</v>
      </c>
      <c r="M8" s="9">
        <v>213</v>
      </c>
      <c r="N8" s="54">
        <f aca="true" t="shared" si="1" ref="N8:N52">SUM(J8,L8)</f>
        <v>2.4668799999999997</v>
      </c>
      <c r="O8" s="12">
        <f>SUM(H8-N8)</f>
        <v>0.04846000000000039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0.18667</v>
      </c>
      <c r="G9" s="12">
        <v>2.1</v>
      </c>
      <c r="H9" s="12">
        <f t="shared" si="0"/>
        <v>2.28667</v>
      </c>
      <c r="I9" s="9">
        <v>135</v>
      </c>
      <c r="J9" s="12">
        <v>0.7075</v>
      </c>
      <c r="K9" s="9"/>
      <c r="L9" s="54">
        <v>1.01437</v>
      </c>
      <c r="M9" s="9">
        <v>149</v>
      </c>
      <c r="N9" s="54">
        <f t="shared" si="1"/>
        <v>1.72187</v>
      </c>
      <c r="O9" s="12">
        <f>SUM(H9-N9)</f>
        <v>0.5648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3.93011</v>
      </c>
      <c r="G10" s="12">
        <v>7.056</v>
      </c>
      <c r="H10" s="12">
        <f t="shared" si="0"/>
        <v>10.98611</v>
      </c>
      <c r="I10" s="9"/>
      <c r="J10" s="9">
        <v>10.90611</v>
      </c>
      <c r="K10" s="9"/>
      <c r="L10" s="54">
        <v>0.0794</v>
      </c>
      <c r="M10" s="9"/>
      <c r="N10" s="54">
        <f t="shared" si="1"/>
        <v>10.98551</v>
      </c>
      <c r="O10" s="12">
        <f>SUM(H10-N10)</f>
        <v>0.000600000000000378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55"/>
      <c r="M11" s="9"/>
      <c r="N11" s="54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1.394</v>
      </c>
      <c r="G12" s="12">
        <v>5.46</v>
      </c>
      <c r="H12" s="12">
        <f t="shared" si="0"/>
        <v>6.854</v>
      </c>
      <c r="I12" s="9">
        <v>107</v>
      </c>
      <c r="J12" s="17">
        <v>4.28</v>
      </c>
      <c r="K12" s="9">
        <v>75</v>
      </c>
      <c r="L12" s="54">
        <v>2.574</v>
      </c>
      <c r="M12" s="9">
        <v>182</v>
      </c>
      <c r="N12" s="54">
        <f t="shared" si="1"/>
        <v>6.854</v>
      </c>
      <c r="O12" s="12">
        <f>SUM(H12-N12)</f>
        <v>0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0.74667</v>
      </c>
      <c r="G13" s="12">
        <v>8.736</v>
      </c>
      <c r="H13" s="12">
        <f t="shared" si="0"/>
        <v>9.48267</v>
      </c>
      <c r="I13" s="9">
        <v>142</v>
      </c>
      <c r="J13" s="12">
        <v>5.603</v>
      </c>
      <c r="K13" s="9">
        <v>100</v>
      </c>
      <c r="L13" s="54">
        <v>3.846</v>
      </c>
      <c r="M13" s="9">
        <v>242</v>
      </c>
      <c r="N13" s="54">
        <f t="shared" si="1"/>
        <v>9.449</v>
      </c>
      <c r="O13" s="12">
        <f>SUM(H13-N13)</f>
        <v>0.033670000000000755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2"/>
      <c r="G14" s="12"/>
      <c r="H14" s="12"/>
      <c r="I14" s="9"/>
      <c r="J14" s="9"/>
      <c r="K14" s="9"/>
      <c r="L14" s="55"/>
      <c r="M14" s="9"/>
      <c r="N14" s="54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2"/>
      <c r="G15" s="12"/>
      <c r="H15" s="12"/>
      <c r="I15" s="9"/>
      <c r="J15" s="9"/>
      <c r="K15" s="9"/>
      <c r="L15" s="55"/>
      <c r="M15" s="9"/>
      <c r="N15" s="54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0.126</v>
      </c>
      <c r="G16" s="12">
        <v>1.4175</v>
      </c>
      <c r="H16" s="12">
        <f t="shared" si="0"/>
        <v>1.5434999999999999</v>
      </c>
      <c r="I16" s="26"/>
      <c r="J16" s="12">
        <v>1.4441</v>
      </c>
      <c r="K16" s="9"/>
      <c r="L16" s="54"/>
      <c r="M16" s="26"/>
      <c r="N16" s="54">
        <f t="shared" si="1"/>
        <v>1.4441</v>
      </c>
      <c r="O16" s="12">
        <f>SUM(H16-N16)</f>
        <v>0.09939999999999993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0.40758</v>
      </c>
      <c r="G17" s="12">
        <v>1.01556</v>
      </c>
      <c r="H17" s="12">
        <f t="shared" si="0"/>
        <v>1.42314</v>
      </c>
      <c r="I17" s="26">
        <v>35</v>
      </c>
      <c r="J17" s="12">
        <v>1.42314</v>
      </c>
      <c r="K17" s="9"/>
      <c r="L17" s="54"/>
      <c r="M17" s="9">
        <v>611</v>
      </c>
      <c r="N17" s="54">
        <f t="shared" si="1"/>
        <v>1.42314</v>
      </c>
      <c r="O17" s="12">
        <f>SUM(H17-N17)</f>
        <v>0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12">
        <v>0.07234</v>
      </c>
      <c r="G18" s="12">
        <v>0.87885</v>
      </c>
      <c r="H18" s="12">
        <f t="shared" si="0"/>
        <v>0.95119</v>
      </c>
      <c r="I18" s="20">
        <v>300</v>
      </c>
      <c r="J18" s="17">
        <v>0.65</v>
      </c>
      <c r="K18" s="9"/>
      <c r="L18" s="56"/>
      <c r="M18" s="9">
        <v>300</v>
      </c>
      <c r="N18" s="54">
        <f t="shared" si="1"/>
        <v>0.65</v>
      </c>
      <c r="O18" s="12">
        <f>SUM(H18-N18)</f>
        <v>0.30118999999999996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2"/>
      <c r="G19" s="12"/>
      <c r="H19" s="12"/>
      <c r="I19" s="9"/>
      <c r="J19" s="9"/>
      <c r="K19" s="9"/>
      <c r="L19" s="55"/>
      <c r="M19" s="9"/>
      <c r="N19" s="54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0.09526</v>
      </c>
      <c r="G20" s="12">
        <v>1.39474</v>
      </c>
      <c r="H20" s="12">
        <f t="shared" si="0"/>
        <v>1.49</v>
      </c>
      <c r="I20" s="9">
        <v>165</v>
      </c>
      <c r="J20" s="9">
        <v>0.99</v>
      </c>
      <c r="K20" s="9"/>
      <c r="L20" s="54">
        <v>0.5</v>
      </c>
      <c r="M20" s="9">
        <v>165</v>
      </c>
      <c r="N20" s="54">
        <f t="shared" si="1"/>
        <v>1.49</v>
      </c>
      <c r="O20" s="12">
        <f>SUM(H20-N20)</f>
        <v>0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0.1107</v>
      </c>
      <c r="G21" s="12">
        <v>1.19549</v>
      </c>
      <c r="H21" s="12">
        <f t="shared" si="0"/>
        <v>1.30619</v>
      </c>
      <c r="I21" s="9">
        <v>0</v>
      </c>
      <c r="J21" s="9">
        <v>0</v>
      </c>
      <c r="K21" s="9"/>
      <c r="L21" s="56"/>
      <c r="M21" s="9"/>
      <c r="N21" s="54">
        <f t="shared" si="1"/>
        <v>0</v>
      </c>
      <c r="O21" s="12">
        <f>SUM(H21-N21)</f>
        <v>1.30619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0.02769</v>
      </c>
      <c r="G22" s="12">
        <v>0.24906</v>
      </c>
      <c r="H22" s="12">
        <f t="shared" si="0"/>
        <v>0.27675</v>
      </c>
      <c r="I22" s="9">
        <v>0</v>
      </c>
      <c r="J22" s="9">
        <v>0</v>
      </c>
      <c r="K22" s="9"/>
      <c r="L22" s="56"/>
      <c r="M22" s="9"/>
      <c r="N22" s="54">
        <f t="shared" si="1"/>
        <v>0</v>
      </c>
      <c r="O22" s="12">
        <f>SUM(H22-N22)</f>
        <v>0.27675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2"/>
      <c r="G23" s="12"/>
      <c r="H23" s="12"/>
      <c r="I23" s="9"/>
      <c r="J23" s="9"/>
      <c r="K23" s="9"/>
      <c r="L23" s="55"/>
      <c r="M23" s="9"/>
      <c r="N23" s="54">
        <f t="shared" si="1"/>
        <v>0</v>
      </c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2"/>
      <c r="G24" s="12"/>
      <c r="H24" s="12"/>
      <c r="I24" s="9"/>
      <c r="J24" s="9"/>
      <c r="K24" s="9"/>
      <c r="L24" s="55"/>
      <c r="M24" s="9"/>
      <c r="N24" s="54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1.3</v>
      </c>
      <c r="G25" s="12">
        <v>2.7</v>
      </c>
      <c r="H25" s="12">
        <f t="shared" si="0"/>
        <v>4</v>
      </c>
      <c r="I25" s="9">
        <v>2</v>
      </c>
      <c r="J25" s="17">
        <v>4</v>
      </c>
      <c r="K25" s="9"/>
      <c r="L25" s="54"/>
      <c r="M25" s="9">
        <v>2</v>
      </c>
      <c r="N25" s="54">
        <f t="shared" si="1"/>
        <v>4</v>
      </c>
      <c r="O25" s="12">
        <f>SUM(H25-N25)</f>
        <v>0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0.22222</v>
      </c>
      <c r="G26" s="12">
        <v>2.6</v>
      </c>
      <c r="H26" s="12">
        <f t="shared" si="0"/>
        <v>2.82222</v>
      </c>
      <c r="I26" s="9"/>
      <c r="J26" s="9">
        <v>1.93427</v>
      </c>
      <c r="K26" s="9"/>
      <c r="L26" s="54">
        <v>0.88576</v>
      </c>
      <c r="M26" s="9"/>
      <c r="N26" s="54">
        <f t="shared" si="1"/>
        <v>2.82003</v>
      </c>
      <c r="O26" s="12">
        <f>SUM(H26-N26)</f>
        <v>0.0021900000000001363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1</v>
      </c>
      <c r="D27" s="12">
        <v>1.6</v>
      </c>
      <c r="E27" s="18">
        <v>0</v>
      </c>
      <c r="F27" s="12">
        <v>0</v>
      </c>
      <c r="G27" s="12">
        <v>1.52</v>
      </c>
      <c r="H27" s="12">
        <f t="shared" si="0"/>
        <v>1.52</v>
      </c>
      <c r="I27" s="9">
        <v>0</v>
      </c>
      <c r="J27" s="9">
        <v>0</v>
      </c>
      <c r="K27" s="9"/>
      <c r="L27" s="12"/>
      <c r="M27" s="9"/>
      <c r="N27" s="54">
        <f t="shared" si="1"/>
        <v>0</v>
      </c>
      <c r="O27" s="12">
        <f>SUM(H27-N27)</f>
        <v>1.52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2"/>
      <c r="G28" s="12"/>
      <c r="H28" s="12"/>
      <c r="I28" s="9"/>
      <c r="J28" s="9"/>
      <c r="K28" s="9"/>
      <c r="L28" s="55"/>
      <c r="M28" s="9"/>
      <c r="N28" s="54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12">
        <v>0</v>
      </c>
      <c r="G29" s="12">
        <v>0.4</v>
      </c>
      <c r="H29" s="12">
        <f t="shared" si="0"/>
        <v>0.4</v>
      </c>
      <c r="I29" s="9">
        <v>3</v>
      </c>
      <c r="J29" s="12">
        <v>0.4</v>
      </c>
      <c r="K29" s="9"/>
      <c r="L29" s="57"/>
      <c r="M29" s="9">
        <v>3</v>
      </c>
      <c r="N29" s="54">
        <f t="shared" si="1"/>
        <v>0.4</v>
      </c>
      <c r="O29" s="12">
        <f>SUM(H29-N29)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0.16025</v>
      </c>
      <c r="G30" s="12">
        <v>1.638</v>
      </c>
      <c r="H30" s="12">
        <f t="shared" si="0"/>
        <v>1.79825</v>
      </c>
      <c r="I30" s="9"/>
      <c r="J30" s="12">
        <v>1.1962</v>
      </c>
      <c r="K30" s="9"/>
      <c r="L30" s="54">
        <v>0.6</v>
      </c>
      <c r="M30" s="9"/>
      <c r="N30" s="54">
        <f t="shared" si="1"/>
        <v>1.7961999999999998</v>
      </c>
      <c r="O30" s="12">
        <f>SUM(H30-N30)</f>
        <v>0.0020500000000001073</v>
      </c>
      <c r="P30" s="19"/>
      <c r="Q30" s="2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12">
        <v>0.01993</v>
      </c>
      <c r="G31" s="12">
        <v>0.17934</v>
      </c>
      <c r="H31" s="12">
        <f t="shared" si="0"/>
        <v>0.19927</v>
      </c>
      <c r="I31" s="9"/>
      <c r="J31" s="9"/>
      <c r="K31" s="9"/>
      <c r="L31" s="56"/>
      <c r="M31" s="9"/>
      <c r="N31" s="54">
        <f t="shared" si="1"/>
        <v>0</v>
      </c>
      <c r="O31" s="12">
        <f>SUM(H31-N31)</f>
        <v>0.19927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12">
        <v>0.06642</v>
      </c>
      <c r="G32" s="12">
        <v>0.77708</v>
      </c>
      <c r="H32" s="12">
        <f t="shared" si="0"/>
        <v>0.8435</v>
      </c>
      <c r="I32" s="9"/>
      <c r="J32" s="12"/>
      <c r="K32" s="9"/>
      <c r="L32" s="54">
        <v>0.8435</v>
      </c>
      <c r="M32" s="9"/>
      <c r="N32" s="54">
        <f t="shared" si="1"/>
        <v>0.8435</v>
      </c>
      <c r="O32" s="12">
        <f>SUM(H32-N32)</f>
        <v>0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2"/>
      <c r="G33" s="12"/>
      <c r="H33" s="12"/>
      <c r="I33" s="9"/>
      <c r="J33" s="9"/>
      <c r="K33" s="9"/>
      <c r="L33" s="55"/>
      <c r="M33" s="9"/>
      <c r="N33" s="54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2"/>
      <c r="G34" s="12"/>
      <c r="H34" s="12"/>
      <c r="I34" s="9"/>
      <c r="J34" s="9"/>
      <c r="K34" s="9"/>
      <c r="L34" s="55"/>
      <c r="M34" s="9"/>
      <c r="N34" s="54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12">
        <v>2.094</v>
      </c>
      <c r="G35" s="12">
        <v>18.846</v>
      </c>
      <c r="H35" s="12">
        <f t="shared" si="0"/>
        <v>20.94</v>
      </c>
      <c r="I35" s="9"/>
      <c r="J35" s="12">
        <v>9.86132</v>
      </c>
      <c r="K35" s="9"/>
      <c r="L35" s="54">
        <v>1.60812</v>
      </c>
      <c r="M35" s="9"/>
      <c r="N35" s="54">
        <f t="shared" si="1"/>
        <v>11.469439999999999</v>
      </c>
      <c r="O35" s="12">
        <f>SUM(H35-N35)</f>
        <v>9.470560000000003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12">
        <v>1.45864</v>
      </c>
      <c r="G36" s="12">
        <v>1.3</v>
      </c>
      <c r="H36" s="12">
        <f t="shared" si="0"/>
        <v>2.7586399999999998</v>
      </c>
      <c r="I36" s="12"/>
      <c r="J36" s="12">
        <v>1.49545</v>
      </c>
      <c r="K36" s="9"/>
      <c r="L36" s="54">
        <v>1.26026</v>
      </c>
      <c r="M36" s="9"/>
      <c r="N36" s="54">
        <f t="shared" si="1"/>
        <v>2.7557099999999997</v>
      </c>
      <c r="O36" s="12">
        <f>SUM(H36-N36)</f>
        <v>0.002930000000000099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0.14</v>
      </c>
      <c r="G37" s="12">
        <v>0.84</v>
      </c>
      <c r="H37" s="12">
        <f t="shared" si="0"/>
        <v>0.98</v>
      </c>
      <c r="I37" s="9"/>
      <c r="J37" s="9">
        <v>0</v>
      </c>
      <c r="K37" s="9"/>
      <c r="L37" s="54">
        <v>0.98</v>
      </c>
      <c r="M37" s="9"/>
      <c r="N37" s="54">
        <f t="shared" si="1"/>
        <v>0.98</v>
      </c>
      <c r="O37" s="12">
        <f>SUM(H37-N37)</f>
        <v>0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0.3</v>
      </c>
      <c r="G38" s="12">
        <v>1.2</v>
      </c>
      <c r="H38" s="12">
        <f t="shared" si="0"/>
        <v>1.5</v>
      </c>
      <c r="I38" s="12"/>
      <c r="J38" s="12">
        <v>1.41135</v>
      </c>
      <c r="K38" s="9"/>
      <c r="L38" s="54">
        <v>0.07814</v>
      </c>
      <c r="M38" s="9"/>
      <c r="N38" s="54">
        <f t="shared" si="1"/>
        <v>1.4894900000000002</v>
      </c>
      <c r="O38" s="12">
        <f>SUM(H38-N38)</f>
        <v>0.010509999999999797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2"/>
      <c r="G39" s="12"/>
      <c r="H39" s="12"/>
      <c r="I39" s="9"/>
      <c r="J39" s="9"/>
      <c r="K39" s="9"/>
      <c r="L39" s="55"/>
      <c r="M39" s="9"/>
      <c r="N39" s="54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2"/>
      <c r="G40" s="12"/>
      <c r="H40" s="12"/>
      <c r="I40" s="9"/>
      <c r="J40" s="9"/>
      <c r="K40" s="9"/>
      <c r="L40" s="55"/>
      <c r="M40" s="9"/>
      <c r="N40" s="54"/>
      <c r="O40" s="12"/>
      <c r="P40" s="19"/>
      <c r="Q40" s="2"/>
      <c r="R40" s="2"/>
    </row>
    <row r="41" spans="1:18" ht="15.75" customHeight="1">
      <c r="A41" s="7" t="s">
        <v>85</v>
      </c>
      <c r="B41" s="8" t="s">
        <v>51</v>
      </c>
      <c r="C41" s="9"/>
      <c r="D41" s="12">
        <v>25.2</v>
      </c>
      <c r="E41" s="18">
        <v>0</v>
      </c>
      <c r="F41" s="12">
        <v>0.35</v>
      </c>
      <c r="G41" s="12">
        <v>3.15</v>
      </c>
      <c r="H41" s="12">
        <f t="shared" si="0"/>
        <v>3.5</v>
      </c>
      <c r="I41" s="9"/>
      <c r="J41" s="12">
        <v>2.1</v>
      </c>
      <c r="K41" s="9"/>
      <c r="L41" s="54">
        <v>1.4</v>
      </c>
      <c r="M41" s="9"/>
      <c r="N41" s="54">
        <f t="shared" si="1"/>
        <v>3.5</v>
      </c>
      <c r="O41" s="12">
        <f>SUM(H41-N41)</f>
        <v>0</v>
      </c>
      <c r="P41" s="5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12">
        <v>0.11666</v>
      </c>
      <c r="G42" s="12">
        <v>1.05</v>
      </c>
      <c r="H42" s="12">
        <f t="shared" si="0"/>
        <v>1.16666</v>
      </c>
      <c r="I42" s="9"/>
      <c r="J42" s="12">
        <v>0</v>
      </c>
      <c r="K42" s="9"/>
      <c r="L42" s="54">
        <v>1.16666</v>
      </c>
      <c r="M42" s="9"/>
      <c r="N42" s="54">
        <f t="shared" si="1"/>
        <v>1.16666</v>
      </c>
      <c r="O42" s="12">
        <f>SUM(H42-N42)</f>
        <v>0</v>
      </c>
      <c r="P42" s="60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12">
        <v>0.23333</v>
      </c>
      <c r="G43" s="12">
        <v>2.1</v>
      </c>
      <c r="H43" s="12">
        <f t="shared" si="0"/>
        <v>2.33333</v>
      </c>
      <c r="I43" s="9"/>
      <c r="J43" s="12">
        <v>1.2</v>
      </c>
      <c r="K43" s="9"/>
      <c r="L43" s="54">
        <v>1.13333</v>
      </c>
      <c r="M43" s="9"/>
      <c r="N43" s="54">
        <f t="shared" si="1"/>
        <v>2.33333</v>
      </c>
      <c r="O43" s="12">
        <f>SUM(H43-N43)</f>
        <v>0</v>
      </c>
      <c r="P43" s="60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12">
        <v>0.16333</v>
      </c>
      <c r="G44" s="12">
        <v>1.47</v>
      </c>
      <c r="H44" s="12">
        <f t="shared" si="0"/>
        <v>1.63333</v>
      </c>
      <c r="I44" s="9"/>
      <c r="J44" s="12">
        <v>0.84</v>
      </c>
      <c r="K44" s="9"/>
      <c r="L44" s="54">
        <v>0.79333</v>
      </c>
      <c r="M44" s="9"/>
      <c r="N44" s="54">
        <f t="shared" si="1"/>
        <v>1.63333</v>
      </c>
      <c r="O44" s="12">
        <f>SUM(H44-N44)</f>
        <v>0</v>
      </c>
      <c r="P44" s="60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2"/>
      <c r="G45" s="12"/>
      <c r="H45" s="12"/>
      <c r="I45" s="9"/>
      <c r="J45" s="9"/>
      <c r="K45" s="9"/>
      <c r="L45" s="55"/>
      <c r="M45" s="9"/>
      <c r="N45" s="54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12">
        <v>1.8302</v>
      </c>
      <c r="G46" s="12">
        <v>23.06058</v>
      </c>
      <c r="H46" s="12">
        <f t="shared" si="0"/>
        <v>24.890780000000003</v>
      </c>
      <c r="I46" s="9">
        <v>56</v>
      </c>
      <c r="J46" s="12">
        <v>12.284</v>
      </c>
      <c r="K46" s="9">
        <v>36</v>
      </c>
      <c r="L46" s="54">
        <v>12.57636</v>
      </c>
      <c r="M46" s="9">
        <v>92</v>
      </c>
      <c r="N46" s="54">
        <f t="shared" si="1"/>
        <v>24.86036</v>
      </c>
      <c r="O46" s="12">
        <f>SUM(H46-N46)</f>
        <v>0.030420000000003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2"/>
      <c r="G47" s="12"/>
      <c r="H47" s="12"/>
      <c r="I47" s="9"/>
      <c r="J47" s="9"/>
      <c r="K47" s="9"/>
      <c r="L47" s="55"/>
      <c r="M47" s="9"/>
      <c r="N47" s="54"/>
      <c r="O47" s="12">
        <f>SUM(H47-N47)</f>
        <v>0</v>
      </c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12">
        <v>0.22644</v>
      </c>
      <c r="G48" s="12">
        <v>0.6</v>
      </c>
      <c r="H48" s="12">
        <f t="shared" si="0"/>
        <v>0.82644</v>
      </c>
      <c r="I48" s="9"/>
      <c r="J48" s="9"/>
      <c r="K48" s="9"/>
      <c r="L48" s="54">
        <v>0.82613</v>
      </c>
      <c r="M48" s="9"/>
      <c r="N48" s="54">
        <f t="shared" si="1"/>
        <v>0.82613</v>
      </c>
      <c r="O48" s="12">
        <f>SUM(H48-N48)</f>
        <v>0.00030999999999992145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12"/>
      <c r="G49" s="12"/>
      <c r="H49" s="12">
        <f t="shared" si="0"/>
        <v>0</v>
      </c>
      <c r="I49" s="9"/>
      <c r="J49" s="9"/>
      <c r="K49" s="9"/>
      <c r="L49" s="56"/>
      <c r="M49" s="9"/>
      <c r="N49" s="54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2"/>
      <c r="G50" s="12"/>
      <c r="H50" s="12">
        <f t="shared" si="0"/>
        <v>0</v>
      </c>
      <c r="I50" s="9"/>
      <c r="J50" s="9"/>
      <c r="K50" s="9"/>
      <c r="L50" s="55"/>
      <c r="M50" s="9"/>
      <c r="N50" s="54"/>
      <c r="O50" s="12"/>
      <c r="P50" s="19"/>
      <c r="Q50" s="2"/>
      <c r="R50" s="2"/>
    </row>
    <row r="51" spans="1:19" ht="15.75" customHeight="1">
      <c r="A51" s="5" t="s">
        <v>67</v>
      </c>
      <c r="B51" s="6" t="s">
        <v>68</v>
      </c>
      <c r="C51" s="9"/>
      <c r="D51" s="9"/>
      <c r="E51" s="18"/>
      <c r="F51" s="12"/>
      <c r="G51" s="12"/>
      <c r="H51" s="12">
        <f t="shared" si="0"/>
        <v>0</v>
      </c>
      <c r="I51" s="9"/>
      <c r="J51" s="9"/>
      <c r="K51" s="9"/>
      <c r="L51" s="55"/>
      <c r="M51" s="9"/>
      <c r="N51" s="54"/>
      <c r="O51" s="12"/>
      <c r="P51" s="19"/>
      <c r="R51" s="264" t="s">
        <v>101</v>
      </c>
      <c r="S51" s="264"/>
    </row>
    <row r="52" spans="1:19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12">
        <v>0.26407</v>
      </c>
      <c r="G52" s="12">
        <v>3.17</v>
      </c>
      <c r="H52" s="12">
        <f t="shared" si="0"/>
        <v>3.43407</v>
      </c>
      <c r="I52" s="12"/>
      <c r="J52" s="12">
        <v>2.18407</v>
      </c>
      <c r="K52" s="9"/>
      <c r="L52" s="54">
        <v>1.25</v>
      </c>
      <c r="M52" s="9"/>
      <c r="N52" s="54">
        <f t="shared" si="1"/>
        <v>3.43407</v>
      </c>
      <c r="O52" s="12">
        <f>SUM(H52-N52)</f>
        <v>0</v>
      </c>
      <c r="P52" s="19"/>
      <c r="Q52" s="61"/>
      <c r="R52" s="264"/>
      <c r="S52" s="264"/>
    </row>
    <row r="53" spans="1:18" ht="15.75">
      <c r="A53" s="7"/>
      <c r="B53" s="4" t="s">
        <v>91</v>
      </c>
      <c r="C53" s="9"/>
      <c r="D53" s="13">
        <f>SUM(D8:D52)</f>
        <v>257.226</v>
      </c>
      <c r="E53" s="18">
        <f>SUM(E6:E52)</f>
        <v>0</v>
      </c>
      <c r="F53" s="13">
        <f>SUM(F8:F52)</f>
        <v>16.24785</v>
      </c>
      <c r="G53" s="13">
        <f>SUM(G6:G52)</f>
        <v>98.41420000000001</v>
      </c>
      <c r="H53" s="13">
        <f>SUM(H6:H52)</f>
        <v>114.66205000000002</v>
      </c>
      <c r="I53" s="14"/>
      <c r="J53" s="13">
        <f>SUM(J6:J52)</f>
        <v>66.41051</v>
      </c>
      <c r="K53" s="9"/>
      <c r="L53" s="54">
        <f>SUM(L6:L52)</f>
        <v>34.38224</v>
      </c>
      <c r="M53" s="9"/>
      <c r="N53" s="13">
        <f>SUM(N8:N52)</f>
        <v>100.79275000000001</v>
      </c>
      <c r="O53" s="13">
        <f>H53-N53</f>
        <v>13.86930000000001</v>
      </c>
      <c r="P53" s="9"/>
      <c r="Q53" s="61"/>
      <c r="R53" s="30"/>
    </row>
    <row r="54" ht="12.75">
      <c r="E54" s="63"/>
    </row>
    <row r="55" ht="12.75">
      <c r="E55" s="64"/>
    </row>
    <row r="56" ht="12.75">
      <c r="E56" s="65"/>
    </row>
    <row r="57" ht="12.75">
      <c r="G57" s="23"/>
    </row>
  </sheetData>
  <sheetProtection/>
  <mergeCells count="9">
    <mergeCell ref="R51:S52"/>
    <mergeCell ref="A2:B4"/>
    <mergeCell ref="I2:J2"/>
    <mergeCell ref="K2:L2"/>
    <mergeCell ref="M1:P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A29" sqref="A29:IV29"/>
    </sheetView>
  </sheetViews>
  <sheetFormatPr defaultColWidth="9.140625" defaultRowHeight="12.75"/>
  <cols>
    <col min="1" max="1" width="7.00390625" style="101" bestFit="1" customWidth="1"/>
    <col min="2" max="2" width="50.8515625" style="0" customWidth="1"/>
    <col min="3" max="3" width="5.421875" style="0" bestFit="1" customWidth="1"/>
    <col min="4" max="4" width="10.7109375" style="0" bestFit="1" customWidth="1"/>
    <col min="5" max="7" width="9.57421875" style="0" bestFit="1" customWidth="1"/>
    <col min="8" max="8" width="10.710937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9.57421875" style="0" bestFit="1" customWidth="1"/>
    <col min="13" max="13" width="5.421875" style="0" bestFit="1" customWidth="1"/>
    <col min="14" max="14" width="10.7109375" style="0" bestFit="1" customWidth="1"/>
    <col min="15" max="15" width="10.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407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63">
      <c r="A3" s="205" t="s">
        <v>72</v>
      </c>
      <c r="B3" s="206"/>
      <c r="C3" s="198" t="s">
        <v>243</v>
      </c>
      <c r="D3" s="198"/>
      <c r="E3" s="10" t="s">
        <v>366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 customHeight="1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2">
        <v>0</v>
      </c>
      <c r="G7" s="12">
        <v>0</v>
      </c>
      <c r="H7" s="12">
        <f>SUM(E7:G7)</f>
        <v>0</v>
      </c>
      <c r="I7" s="116">
        <v>0</v>
      </c>
      <c r="J7" s="17">
        <v>0</v>
      </c>
      <c r="K7" s="9">
        <v>0</v>
      </c>
      <c r="L7" s="17">
        <v>0</v>
      </c>
      <c r="M7" s="9">
        <v>0</v>
      </c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12"/>
      <c r="G8" s="12"/>
      <c r="H8" s="12"/>
      <c r="I8" s="116"/>
      <c r="J8" s="12"/>
      <c r="K8" s="9"/>
      <c r="L8" s="9"/>
      <c r="M8" s="9"/>
      <c r="N8" s="12"/>
      <c r="O8" s="12">
        <f aca="true" t="shared" si="0" ref="O8:O59">H8-N8</f>
        <v>0</v>
      </c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2">
        <v>0.679</v>
      </c>
      <c r="G9" s="12">
        <v>0.321</v>
      </c>
      <c r="H9" s="12">
        <f aca="true" t="shared" si="1" ref="H9:H59">SUM(E9,F9,G9)</f>
        <v>1.04846</v>
      </c>
      <c r="I9" s="116">
        <v>70</v>
      </c>
      <c r="J9" s="17">
        <v>0.25</v>
      </c>
      <c r="K9" s="9">
        <v>0</v>
      </c>
      <c r="L9" s="12">
        <v>0</v>
      </c>
      <c r="M9" s="9">
        <v>70</v>
      </c>
      <c r="N9" s="12">
        <f>SUM(J9,L9)</f>
        <v>0.25</v>
      </c>
      <c r="O9" s="12">
        <f t="shared" si="0"/>
        <v>0.79846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2">
        <v>0.679</v>
      </c>
      <c r="G10" s="12">
        <v>2.16275</v>
      </c>
      <c r="H10" s="12">
        <f t="shared" si="1"/>
        <v>3.3767899999999997</v>
      </c>
      <c r="I10" s="116">
        <v>52</v>
      </c>
      <c r="J10" s="12">
        <v>0.08679</v>
      </c>
      <c r="K10" s="9">
        <v>394</v>
      </c>
      <c r="L10" s="12">
        <v>3.29</v>
      </c>
      <c r="M10" s="9">
        <v>446</v>
      </c>
      <c r="N10" s="12">
        <f>SUM(J10,L10)</f>
        <v>3.37679</v>
      </c>
      <c r="O10" s="12">
        <f t="shared" si="0"/>
        <v>0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2">
        <v>8.827</v>
      </c>
      <c r="G11" s="12">
        <v>4.173</v>
      </c>
      <c r="H11" s="12">
        <f t="shared" si="1"/>
        <v>13.0006</v>
      </c>
      <c r="I11" s="116">
        <v>4309</v>
      </c>
      <c r="J11" s="12">
        <v>12.87495</v>
      </c>
      <c r="K11" s="9">
        <v>0</v>
      </c>
      <c r="L11" s="12">
        <v>0</v>
      </c>
      <c r="M11" s="9">
        <v>4309</v>
      </c>
      <c r="N11" s="12">
        <f>SUM(J11,L11)</f>
        <v>12.87495</v>
      </c>
      <c r="O11" s="12">
        <f t="shared" si="0"/>
        <v>0.12565000000000026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2"/>
      <c r="G12" s="12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2">
        <v>0</v>
      </c>
      <c r="G13" s="12">
        <v>0</v>
      </c>
      <c r="H13" s="12">
        <f t="shared" si="1"/>
        <v>0</v>
      </c>
      <c r="I13" s="116">
        <v>840</v>
      </c>
      <c r="J13" s="17">
        <v>0</v>
      </c>
      <c r="K13" s="9">
        <v>0</v>
      </c>
      <c r="L13" s="12">
        <v>33.6</v>
      </c>
      <c r="M13" s="9">
        <v>840</v>
      </c>
      <c r="N13" s="12">
        <f>SUM(J13,L13)</f>
        <v>33.6</v>
      </c>
      <c r="O13" s="12">
        <f t="shared" si="0"/>
        <v>-33.6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2">
        <v>0</v>
      </c>
      <c r="G14" s="12">
        <v>0</v>
      </c>
      <c r="H14" s="12">
        <f t="shared" si="1"/>
        <v>0.03367</v>
      </c>
      <c r="I14" s="116">
        <v>420</v>
      </c>
      <c r="J14" s="12">
        <v>16.779</v>
      </c>
      <c r="K14" s="9">
        <v>0</v>
      </c>
      <c r="L14" s="12">
        <v>0</v>
      </c>
      <c r="M14" s="9">
        <v>420</v>
      </c>
      <c r="N14" s="12">
        <f>SUM(J14,L14)</f>
        <v>16.779</v>
      </c>
      <c r="O14" s="12">
        <f t="shared" si="0"/>
        <v>-16.74533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2"/>
      <c r="G15" s="12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2"/>
      <c r="G16" s="12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2">
        <v>2.037</v>
      </c>
      <c r="G17" s="12">
        <v>1.4576</v>
      </c>
      <c r="H17" s="12">
        <f t="shared" si="1"/>
        <v>3.5940000000000003</v>
      </c>
      <c r="I17" s="116">
        <v>588</v>
      </c>
      <c r="J17" s="12">
        <v>3.594</v>
      </c>
      <c r="K17" s="9">
        <v>0</v>
      </c>
      <c r="L17" s="12">
        <v>0</v>
      </c>
      <c r="M17" s="26">
        <v>588</v>
      </c>
      <c r="N17" s="12">
        <f>SUM(J17,L17)</f>
        <v>3.594</v>
      </c>
      <c r="O17" s="12">
        <f t="shared" si="0"/>
        <v>0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2">
        <v>0.679</v>
      </c>
      <c r="G18" s="12">
        <v>2.97423</v>
      </c>
      <c r="H18" s="12">
        <f t="shared" si="1"/>
        <v>3.65446</v>
      </c>
      <c r="I18" s="116">
        <v>878</v>
      </c>
      <c r="J18" s="12">
        <v>2.95446</v>
      </c>
      <c r="K18" s="9">
        <v>176</v>
      </c>
      <c r="L18" s="12">
        <v>0.7</v>
      </c>
      <c r="M18" s="9">
        <v>1054</v>
      </c>
      <c r="N18" s="12">
        <f>SUM(J18,L18)</f>
        <v>3.6544600000000003</v>
      </c>
      <c r="O18" s="12">
        <f t="shared" si="0"/>
        <v>0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2">
        <v>0.679</v>
      </c>
      <c r="G19" s="12">
        <v>0.42797</v>
      </c>
      <c r="H19" s="12">
        <f t="shared" si="1"/>
        <v>1.40816</v>
      </c>
      <c r="I19" s="116">
        <v>805</v>
      </c>
      <c r="J19" s="12">
        <v>1</v>
      </c>
      <c r="K19" s="9">
        <v>0</v>
      </c>
      <c r="L19" s="12">
        <v>0.40816</v>
      </c>
      <c r="M19" s="9">
        <v>805</v>
      </c>
      <c r="N19" s="12">
        <f>SUM(J19,L19)</f>
        <v>1.40816</v>
      </c>
      <c r="O19" s="12">
        <f t="shared" si="0"/>
        <v>0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2"/>
      <c r="G20" s="12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2">
        <v>0.679</v>
      </c>
      <c r="G21" s="12">
        <v>1.88837</v>
      </c>
      <c r="H21" s="12">
        <f t="shared" si="1"/>
        <v>2.5673700000000004</v>
      </c>
      <c r="I21" s="116">
        <v>102</v>
      </c>
      <c r="J21" s="12">
        <v>1.97902</v>
      </c>
      <c r="K21" s="9">
        <v>0</v>
      </c>
      <c r="L21" s="12">
        <v>0.58835</v>
      </c>
      <c r="M21" s="9">
        <v>102</v>
      </c>
      <c r="N21" s="12">
        <f>SUM(J21,L21)</f>
        <v>2.56737</v>
      </c>
      <c r="O21" s="12">
        <f t="shared" si="0"/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2">
        <v>0</v>
      </c>
      <c r="G22" s="12">
        <v>0</v>
      </c>
      <c r="H22" s="12">
        <f t="shared" si="1"/>
        <v>1.30619</v>
      </c>
      <c r="I22" s="116">
        <v>0</v>
      </c>
      <c r="J22" s="17">
        <v>0</v>
      </c>
      <c r="K22" s="9">
        <v>0</v>
      </c>
      <c r="L22" s="12">
        <v>0</v>
      </c>
      <c r="M22" s="9">
        <v>0</v>
      </c>
      <c r="N22" s="12">
        <f>SUM(J22,L22)</f>
        <v>0</v>
      </c>
      <c r="O22" s="12">
        <f t="shared" si="0"/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>
        <v>0</v>
      </c>
      <c r="F23" s="12">
        <v>0</v>
      </c>
      <c r="G23" s="12">
        <v>0.15</v>
      </c>
      <c r="H23" s="12">
        <f t="shared" si="1"/>
        <v>0.15</v>
      </c>
      <c r="I23" s="116">
        <v>5</v>
      </c>
      <c r="J23" s="17">
        <v>0.15</v>
      </c>
      <c r="K23" s="9">
        <v>0</v>
      </c>
      <c r="L23" s="12">
        <v>0</v>
      </c>
      <c r="M23" s="9">
        <v>5</v>
      </c>
      <c r="N23" s="12">
        <f>SUM(J23,L23)</f>
        <v>0.15</v>
      </c>
      <c r="O23" s="12">
        <f t="shared" si="0"/>
        <v>0</v>
      </c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2">
        <v>0</v>
      </c>
      <c r="G24" s="12">
        <v>0</v>
      </c>
      <c r="H24" s="12">
        <f t="shared" si="1"/>
        <v>0.27675</v>
      </c>
      <c r="I24" s="116">
        <v>0</v>
      </c>
      <c r="J24" s="17">
        <v>0</v>
      </c>
      <c r="K24" s="9">
        <v>0</v>
      </c>
      <c r="L24" s="12">
        <v>0</v>
      </c>
      <c r="M24" s="9">
        <v>0</v>
      </c>
      <c r="N24" s="12">
        <f>SUM(J24,L24)</f>
        <v>0</v>
      </c>
      <c r="O24" s="12">
        <f t="shared" si="0"/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>
        <v>0</v>
      </c>
      <c r="F25" s="12">
        <v>0</v>
      </c>
      <c r="G25" s="12">
        <v>0</v>
      </c>
      <c r="H25" s="12">
        <f t="shared" si="1"/>
        <v>0</v>
      </c>
      <c r="I25" s="116">
        <v>0</v>
      </c>
      <c r="J25" s="12">
        <v>0</v>
      </c>
      <c r="K25" s="9">
        <v>0</v>
      </c>
      <c r="L25" s="12">
        <v>0</v>
      </c>
      <c r="M25" s="9">
        <v>0</v>
      </c>
      <c r="N25" s="12">
        <f>SUM(J25,L25)</f>
        <v>0</v>
      </c>
      <c r="O25" s="12">
        <f t="shared" si="0"/>
        <v>0</v>
      </c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2"/>
      <c r="G26" s="12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2">
        <v>1.358</v>
      </c>
      <c r="G27" s="12">
        <v>2.61414</v>
      </c>
      <c r="H27" s="12">
        <v>3.97214</v>
      </c>
      <c r="I27" s="116">
        <v>2</v>
      </c>
      <c r="J27" s="17">
        <v>3</v>
      </c>
      <c r="K27" s="9">
        <v>0</v>
      </c>
      <c r="L27" s="12">
        <v>0.97214</v>
      </c>
      <c r="M27" s="9">
        <v>2</v>
      </c>
      <c r="N27" s="12">
        <f>SUM(J27,L27)</f>
        <v>3.97214</v>
      </c>
      <c r="O27" s="12">
        <f t="shared" si="0"/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2">
        <v>2.512</v>
      </c>
      <c r="G28" s="12">
        <v>1.188</v>
      </c>
      <c r="H28" s="12">
        <f t="shared" si="1"/>
        <v>3.70397</v>
      </c>
      <c r="I28" s="116">
        <v>0</v>
      </c>
      <c r="J28" s="12">
        <v>3.40116</v>
      </c>
      <c r="K28" s="9">
        <v>0</v>
      </c>
      <c r="L28" s="12">
        <v>0</v>
      </c>
      <c r="M28" s="9">
        <v>0</v>
      </c>
      <c r="N28" s="12">
        <f>SUM(J28,L28)</f>
        <v>3.40116</v>
      </c>
      <c r="O28" s="12">
        <f t="shared" si="0"/>
        <v>0.30281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>
        <v>0</v>
      </c>
      <c r="F29" s="12">
        <v>0</v>
      </c>
      <c r="G29" s="12">
        <v>8.31935</v>
      </c>
      <c r="H29" s="12">
        <f t="shared" si="1"/>
        <v>8.31935</v>
      </c>
      <c r="I29" s="116">
        <v>0</v>
      </c>
      <c r="J29" s="17">
        <v>0</v>
      </c>
      <c r="K29" s="9">
        <v>0</v>
      </c>
      <c r="L29" s="12">
        <v>10.0674</v>
      </c>
      <c r="M29" s="9">
        <v>0</v>
      </c>
      <c r="N29" s="12">
        <f>SUM(J29,L29)</f>
        <v>10.0674</v>
      </c>
      <c r="O29" s="12">
        <f t="shared" si="0"/>
        <v>-1.7480499999999992</v>
      </c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0</v>
      </c>
      <c r="F30" s="12">
        <v>0</v>
      </c>
      <c r="G30" s="12">
        <v>2</v>
      </c>
      <c r="H30" s="12">
        <f t="shared" si="1"/>
        <v>2</v>
      </c>
      <c r="I30" s="116">
        <v>8</v>
      </c>
      <c r="J30" s="12">
        <v>0.5</v>
      </c>
      <c r="K30" s="9">
        <v>2</v>
      </c>
      <c r="L30" s="12">
        <v>1.5</v>
      </c>
      <c r="M30" s="9">
        <v>10</v>
      </c>
      <c r="N30" s="12">
        <f>SUM(J30,L30)</f>
        <v>2</v>
      </c>
      <c r="O30" s="12">
        <f t="shared" si="0"/>
        <v>0</v>
      </c>
      <c r="P30" s="19"/>
      <c r="Q30" s="2"/>
      <c r="R30" s="2"/>
    </row>
    <row r="31" spans="1:18" ht="15.75">
      <c r="A31" s="100"/>
      <c r="B31" s="8" t="s">
        <v>408</v>
      </c>
      <c r="C31" s="9">
        <v>0</v>
      </c>
      <c r="D31" s="17">
        <v>0</v>
      </c>
      <c r="E31" s="62">
        <v>1.52</v>
      </c>
      <c r="F31" s="12">
        <v>0</v>
      </c>
      <c r="G31" s="12">
        <v>0</v>
      </c>
      <c r="H31" s="12">
        <f t="shared" si="1"/>
        <v>1.52</v>
      </c>
      <c r="I31" s="116">
        <v>1</v>
      </c>
      <c r="J31" s="12">
        <v>1.04016</v>
      </c>
      <c r="K31" s="9">
        <v>0</v>
      </c>
      <c r="L31" s="12">
        <v>0</v>
      </c>
      <c r="M31" s="9">
        <v>1</v>
      </c>
      <c r="N31" s="12">
        <f>SUM(J31,L31)</f>
        <v>1.04016</v>
      </c>
      <c r="O31" s="12">
        <f t="shared" si="0"/>
        <v>0.47984000000000004</v>
      </c>
      <c r="P31" s="19"/>
      <c r="Q31" s="2"/>
      <c r="R31" s="2"/>
    </row>
    <row r="32" spans="1:18" ht="15.75">
      <c r="A32" s="3" t="s">
        <v>32</v>
      </c>
      <c r="B32" s="4" t="s">
        <v>33</v>
      </c>
      <c r="C32" s="9"/>
      <c r="D32" s="9"/>
      <c r="E32" s="18"/>
      <c r="F32" s="12"/>
      <c r="G32" s="12"/>
      <c r="H32" s="12"/>
      <c r="I32" s="116"/>
      <c r="J32" s="12"/>
      <c r="K32" s="9"/>
      <c r="L32" s="9"/>
      <c r="M32" s="9"/>
      <c r="N32" s="12"/>
      <c r="O32" s="12"/>
      <c r="P32" s="19"/>
      <c r="Q32" s="2"/>
      <c r="R32" s="2"/>
    </row>
    <row r="33" spans="1:18" ht="15.75">
      <c r="A33" s="100" t="s">
        <v>31</v>
      </c>
      <c r="B33" s="8" t="s">
        <v>34</v>
      </c>
      <c r="C33" s="9">
        <v>2</v>
      </c>
      <c r="D33" s="12">
        <v>0.4</v>
      </c>
      <c r="E33" s="18">
        <v>0</v>
      </c>
      <c r="F33" s="12">
        <v>0.135</v>
      </c>
      <c r="G33" s="12">
        <v>0.265</v>
      </c>
      <c r="H33" s="12">
        <f t="shared" si="1"/>
        <v>0.4</v>
      </c>
      <c r="I33" s="116">
        <v>2</v>
      </c>
      <c r="J33" s="17">
        <v>0.4</v>
      </c>
      <c r="K33" s="9">
        <v>0</v>
      </c>
      <c r="L33" s="12">
        <v>0</v>
      </c>
      <c r="M33" s="9">
        <v>2</v>
      </c>
      <c r="N33" s="12">
        <f>SUM(J33,L33)</f>
        <v>0.4</v>
      </c>
      <c r="O33" s="12">
        <f t="shared" si="0"/>
        <v>0</v>
      </c>
      <c r="P33" s="19"/>
      <c r="Q33" s="2"/>
      <c r="R33" s="2"/>
    </row>
    <row r="34" spans="1:18" ht="15.75">
      <c r="A34" s="100"/>
      <c r="B34" s="8" t="s">
        <v>92</v>
      </c>
      <c r="C34" s="9">
        <v>0</v>
      </c>
      <c r="D34" s="12">
        <v>0.24</v>
      </c>
      <c r="E34" s="62">
        <v>0.19927</v>
      </c>
      <c r="F34" s="12">
        <v>0</v>
      </c>
      <c r="G34" s="12">
        <v>0</v>
      </c>
      <c r="H34" s="12">
        <f t="shared" si="1"/>
        <v>0.19927</v>
      </c>
      <c r="I34" s="116">
        <v>0</v>
      </c>
      <c r="J34" s="17">
        <v>0</v>
      </c>
      <c r="K34" s="9">
        <v>0</v>
      </c>
      <c r="L34" s="12">
        <v>0</v>
      </c>
      <c r="M34" s="9">
        <v>0</v>
      </c>
      <c r="N34" s="12">
        <f>SUM(J34,L34)</f>
        <v>0</v>
      </c>
      <c r="O34" s="12">
        <f t="shared" si="0"/>
        <v>0.19927</v>
      </c>
      <c r="P34" s="19"/>
      <c r="Q34" s="2"/>
      <c r="R34" s="2"/>
    </row>
    <row r="35" spans="1:18" ht="15.75">
      <c r="A35" s="100"/>
      <c r="B35" s="8" t="s">
        <v>229</v>
      </c>
      <c r="C35" s="9">
        <v>0</v>
      </c>
      <c r="D35" s="12">
        <v>0.288</v>
      </c>
      <c r="E35" s="62">
        <v>0</v>
      </c>
      <c r="F35" s="12">
        <v>0</v>
      </c>
      <c r="G35" s="12">
        <v>0</v>
      </c>
      <c r="H35" s="12">
        <f t="shared" si="1"/>
        <v>0</v>
      </c>
      <c r="I35" s="116">
        <v>0</v>
      </c>
      <c r="J35" s="17">
        <v>0</v>
      </c>
      <c r="K35" s="9">
        <v>0</v>
      </c>
      <c r="L35" s="12">
        <v>0</v>
      </c>
      <c r="M35" s="9">
        <v>0</v>
      </c>
      <c r="N35" s="12">
        <v>0</v>
      </c>
      <c r="O35" s="12">
        <f t="shared" si="0"/>
        <v>0</v>
      </c>
      <c r="P35" s="19"/>
      <c r="Q35" s="2"/>
      <c r="R35" s="2"/>
    </row>
    <row r="36" spans="1:18" ht="15.75">
      <c r="A36" s="100" t="s">
        <v>35</v>
      </c>
      <c r="B36" s="8" t="s">
        <v>36</v>
      </c>
      <c r="C36" s="9">
        <v>28</v>
      </c>
      <c r="D36" s="12">
        <v>4.2</v>
      </c>
      <c r="E36" s="62">
        <v>0.00205</v>
      </c>
      <c r="F36" s="12">
        <v>2.308</v>
      </c>
      <c r="G36" s="12">
        <v>1.092</v>
      </c>
      <c r="H36" s="12">
        <f t="shared" si="1"/>
        <v>3.40205</v>
      </c>
      <c r="I36" s="116">
        <v>0</v>
      </c>
      <c r="J36" s="12">
        <v>3.30528</v>
      </c>
      <c r="K36" s="9">
        <v>0</v>
      </c>
      <c r="L36" s="12">
        <v>0</v>
      </c>
      <c r="M36" s="9">
        <v>0</v>
      </c>
      <c r="N36" s="12">
        <f>SUM(J36,L36)</f>
        <v>3.30528</v>
      </c>
      <c r="O36" s="12">
        <f t="shared" si="0"/>
        <v>0.0967699999999998</v>
      </c>
      <c r="P36" s="19"/>
      <c r="Q36" s="2"/>
      <c r="R36" s="2"/>
    </row>
    <row r="37" spans="1:18" ht="15.75">
      <c r="A37" s="100" t="s">
        <v>37</v>
      </c>
      <c r="B37" s="8" t="s">
        <v>38</v>
      </c>
      <c r="C37" s="9">
        <v>1</v>
      </c>
      <c r="D37" s="12">
        <v>5</v>
      </c>
      <c r="E37" s="18">
        <v>0</v>
      </c>
      <c r="F37" s="12">
        <v>0</v>
      </c>
      <c r="G37" s="12">
        <v>0</v>
      </c>
      <c r="H37" s="12">
        <f t="shared" si="1"/>
        <v>0</v>
      </c>
      <c r="I37" s="116">
        <v>0</v>
      </c>
      <c r="J37" s="17">
        <v>0</v>
      </c>
      <c r="K37" s="9">
        <v>0</v>
      </c>
      <c r="L37" s="12">
        <v>0</v>
      </c>
      <c r="M37" s="9">
        <v>0</v>
      </c>
      <c r="N37" s="12">
        <f>SUM(J37,L37)</f>
        <v>0</v>
      </c>
      <c r="O37" s="12">
        <f t="shared" si="0"/>
        <v>0</v>
      </c>
      <c r="P37" s="19"/>
      <c r="Q37" s="2"/>
      <c r="R37" s="2"/>
    </row>
    <row r="38" spans="1:18" ht="15.75">
      <c r="A38" s="3" t="s">
        <v>39</v>
      </c>
      <c r="B38" s="4" t="s">
        <v>71</v>
      </c>
      <c r="C38" s="9"/>
      <c r="D38" s="9"/>
      <c r="E38" s="18"/>
      <c r="F38" s="12"/>
      <c r="G38" s="12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100" t="s">
        <v>40</v>
      </c>
      <c r="B39" s="6" t="s">
        <v>41</v>
      </c>
      <c r="C39" s="9"/>
      <c r="D39" s="9"/>
      <c r="E39" s="18"/>
      <c r="F39" s="12"/>
      <c r="G39" s="12"/>
      <c r="H39" s="12"/>
      <c r="I39" s="116"/>
      <c r="J39" s="12"/>
      <c r="K39" s="9"/>
      <c r="L39" s="9"/>
      <c r="M39" s="9"/>
      <c r="N39" s="12"/>
      <c r="O39" s="12"/>
      <c r="P39" s="19"/>
      <c r="Q39" s="2"/>
      <c r="R39" s="2"/>
    </row>
    <row r="40" spans="1:18" ht="15.75">
      <c r="A40" s="7" t="s">
        <v>15</v>
      </c>
      <c r="B40" s="8" t="s">
        <v>43</v>
      </c>
      <c r="C40" s="9"/>
      <c r="D40" s="17">
        <v>7.8</v>
      </c>
      <c r="E40" s="62">
        <v>0.00111</v>
      </c>
      <c r="F40" s="12">
        <v>1.0185</v>
      </c>
      <c r="G40" s="12">
        <v>1.59626</v>
      </c>
      <c r="H40" s="12">
        <f t="shared" si="1"/>
        <v>2.61587</v>
      </c>
      <c r="I40" s="116">
        <v>0</v>
      </c>
      <c r="J40" s="12">
        <v>1.98598</v>
      </c>
      <c r="K40" s="9">
        <v>0</v>
      </c>
      <c r="L40" s="12">
        <v>0.62989</v>
      </c>
      <c r="M40" s="9">
        <v>0</v>
      </c>
      <c r="N40" s="12">
        <f>SUM(J40,L40)</f>
        <v>2.61587</v>
      </c>
      <c r="O40" s="12">
        <f t="shared" si="0"/>
        <v>0</v>
      </c>
      <c r="P40" s="19"/>
      <c r="Q40" s="2"/>
      <c r="R40" s="2"/>
    </row>
    <row r="41" spans="1:18" ht="15.75">
      <c r="A41" s="7" t="s">
        <v>16</v>
      </c>
      <c r="B41" s="8" t="s">
        <v>45</v>
      </c>
      <c r="C41" s="9"/>
      <c r="D41" s="17">
        <v>1.8</v>
      </c>
      <c r="E41" s="62">
        <v>0.01767</v>
      </c>
      <c r="F41" s="12">
        <v>0.91338</v>
      </c>
      <c r="G41" s="12">
        <v>0.84693</v>
      </c>
      <c r="H41" s="12">
        <f t="shared" si="1"/>
        <v>1.77798</v>
      </c>
      <c r="I41" s="116">
        <v>0</v>
      </c>
      <c r="J41" s="12">
        <v>1.68563</v>
      </c>
      <c r="K41" s="9">
        <v>0</v>
      </c>
      <c r="L41" s="12">
        <v>0.09235</v>
      </c>
      <c r="M41" s="9">
        <v>0</v>
      </c>
      <c r="N41" s="12">
        <f>SUM(J41,L41)</f>
        <v>1.77798</v>
      </c>
      <c r="O41" s="12">
        <f t="shared" si="0"/>
        <v>0</v>
      </c>
      <c r="P41" s="19"/>
      <c r="Q41" s="2"/>
      <c r="R41" s="2"/>
    </row>
    <row r="42" spans="1:18" ht="15.75">
      <c r="A42" s="7" t="s">
        <v>17</v>
      </c>
      <c r="B42" s="8" t="s">
        <v>44</v>
      </c>
      <c r="C42" s="9">
        <v>14</v>
      </c>
      <c r="D42" s="17">
        <v>4.2</v>
      </c>
      <c r="E42" s="62">
        <v>0</v>
      </c>
      <c r="F42" s="12">
        <v>0</v>
      </c>
      <c r="G42" s="12">
        <v>0</v>
      </c>
      <c r="H42" s="12">
        <f t="shared" si="1"/>
        <v>0</v>
      </c>
      <c r="I42" s="116">
        <v>0</v>
      </c>
      <c r="J42" s="17">
        <v>0</v>
      </c>
      <c r="K42" s="9">
        <v>0</v>
      </c>
      <c r="L42" s="12">
        <v>0</v>
      </c>
      <c r="M42" s="9">
        <v>0</v>
      </c>
      <c r="N42" s="12">
        <f>SUM(J42,L42)</f>
        <v>0</v>
      </c>
      <c r="O42" s="12">
        <f t="shared" si="0"/>
        <v>0</v>
      </c>
      <c r="P42" s="19"/>
      <c r="Q42" s="2"/>
      <c r="R42" s="2"/>
    </row>
    <row r="43" spans="1:18" ht="15.75">
      <c r="A43" s="7" t="s">
        <v>46</v>
      </c>
      <c r="B43" s="8" t="s">
        <v>42</v>
      </c>
      <c r="C43" s="9"/>
      <c r="D43" s="17">
        <v>30.6</v>
      </c>
      <c r="E43" s="62">
        <v>9.29056</v>
      </c>
      <c r="F43" s="12">
        <v>0</v>
      </c>
      <c r="G43" s="12">
        <v>1.66141</v>
      </c>
      <c r="H43" s="12">
        <f t="shared" si="1"/>
        <v>10.95197</v>
      </c>
      <c r="I43" s="116">
        <v>0</v>
      </c>
      <c r="J43" s="12">
        <v>9.94467</v>
      </c>
      <c r="K43" s="9">
        <v>0</v>
      </c>
      <c r="L43" s="12">
        <v>1.0073</v>
      </c>
      <c r="M43" s="9">
        <v>0</v>
      </c>
      <c r="N43" s="12">
        <f>SUM(J43,L43)</f>
        <v>10.951970000000001</v>
      </c>
      <c r="O43" s="12">
        <f t="shared" si="0"/>
        <v>0</v>
      </c>
      <c r="P43" s="19"/>
      <c r="Q43" s="2"/>
      <c r="R43" s="2"/>
    </row>
    <row r="44" spans="1:18" ht="15.75">
      <c r="A44" s="7" t="s">
        <v>49</v>
      </c>
      <c r="B44" s="8" t="s">
        <v>51</v>
      </c>
      <c r="C44" s="9">
        <v>14</v>
      </c>
      <c r="D44" s="17">
        <v>33.6</v>
      </c>
      <c r="E44" s="18">
        <v>0</v>
      </c>
      <c r="F44" s="12">
        <v>0</v>
      </c>
      <c r="G44" s="12">
        <v>0</v>
      </c>
      <c r="H44" s="12">
        <f t="shared" si="1"/>
        <v>0</v>
      </c>
      <c r="I44" s="116">
        <v>0</v>
      </c>
      <c r="J44" s="12">
        <v>0</v>
      </c>
      <c r="K44" s="9">
        <v>0</v>
      </c>
      <c r="L44" s="12">
        <v>0</v>
      </c>
      <c r="M44" s="9">
        <v>0</v>
      </c>
      <c r="N44" s="12">
        <v>0</v>
      </c>
      <c r="O44" s="12">
        <f t="shared" si="0"/>
        <v>0</v>
      </c>
      <c r="P44" s="19"/>
      <c r="Q44" s="2"/>
      <c r="R44" s="2"/>
    </row>
    <row r="45" spans="1:18" ht="15.75">
      <c r="A45" s="7" t="s">
        <v>50</v>
      </c>
      <c r="B45" s="8" t="s">
        <v>52</v>
      </c>
      <c r="C45" s="9">
        <v>14</v>
      </c>
      <c r="D45" s="17">
        <v>8.4</v>
      </c>
      <c r="E45" s="18">
        <v>0</v>
      </c>
      <c r="F45" s="12">
        <v>0</v>
      </c>
      <c r="G45" s="12">
        <v>0</v>
      </c>
      <c r="H45" s="12">
        <f t="shared" si="1"/>
        <v>0</v>
      </c>
      <c r="I45" s="116">
        <v>0</v>
      </c>
      <c r="J45" s="17">
        <v>0</v>
      </c>
      <c r="K45" s="9">
        <v>0</v>
      </c>
      <c r="L45" s="12">
        <v>0</v>
      </c>
      <c r="M45" s="9">
        <v>0</v>
      </c>
      <c r="N45" s="12">
        <f aca="true" t="shared" si="2" ref="N45:N51">SUM(J45,L45)</f>
        <v>0</v>
      </c>
      <c r="O45" s="12">
        <f t="shared" si="0"/>
        <v>0</v>
      </c>
      <c r="P45" s="59"/>
      <c r="Q45" s="2"/>
      <c r="R45" s="2"/>
    </row>
    <row r="46" spans="1:18" ht="15.75" customHeight="1">
      <c r="A46" s="7" t="s">
        <v>85</v>
      </c>
      <c r="B46" s="8" t="s">
        <v>334</v>
      </c>
      <c r="C46" s="9">
        <v>14</v>
      </c>
      <c r="D46" s="17">
        <v>55.44</v>
      </c>
      <c r="E46" s="18">
        <v>0</v>
      </c>
      <c r="F46" s="12">
        <v>0</v>
      </c>
      <c r="G46" s="12">
        <v>0</v>
      </c>
      <c r="H46" s="12">
        <f t="shared" si="1"/>
        <v>0</v>
      </c>
      <c r="I46" s="116">
        <v>0</v>
      </c>
      <c r="J46" s="17">
        <v>0</v>
      </c>
      <c r="K46" s="9">
        <v>0</v>
      </c>
      <c r="L46" s="12">
        <v>0</v>
      </c>
      <c r="M46" s="9">
        <v>0</v>
      </c>
      <c r="N46" s="12">
        <f t="shared" si="2"/>
        <v>0</v>
      </c>
      <c r="O46" s="12">
        <f t="shared" si="0"/>
        <v>0</v>
      </c>
      <c r="P46" s="60"/>
      <c r="Q46" s="2"/>
      <c r="R46" s="2"/>
    </row>
    <row r="47" spans="1:18" ht="15.75">
      <c r="A47" s="7" t="s">
        <v>86</v>
      </c>
      <c r="B47" s="8" t="s">
        <v>335</v>
      </c>
      <c r="C47" s="9">
        <v>42</v>
      </c>
      <c r="D47" s="17">
        <v>20.16</v>
      </c>
      <c r="E47" s="18">
        <v>0</v>
      </c>
      <c r="F47" s="12">
        <v>0</v>
      </c>
      <c r="G47" s="12">
        <v>0</v>
      </c>
      <c r="H47" s="12">
        <f t="shared" si="1"/>
        <v>0</v>
      </c>
      <c r="I47" s="116">
        <v>0</v>
      </c>
      <c r="J47" s="17">
        <v>0</v>
      </c>
      <c r="K47" s="9">
        <v>0</v>
      </c>
      <c r="L47" s="12">
        <v>0</v>
      </c>
      <c r="M47" s="9">
        <v>0</v>
      </c>
      <c r="N47" s="12">
        <f t="shared" si="2"/>
        <v>0</v>
      </c>
      <c r="O47" s="12">
        <f t="shared" si="0"/>
        <v>0</v>
      </c>
      <c r="P47" s="60"/>
      <c r="Q47" s="2"/>
      <c r="R47" s="2"/>
    </row>
    <row r="48" spans="1:18" ht="15.75">
      <c r="A48" s="7" t="s">
        <v>235</v>
      </c>
      <c r="B48" s="8" t="s">
        <v>233</v>
      </c>
      <c r="C48" s="9">
        <v>42</v>
      </c>
      <c r="D48" s="17">
        <v>0.8</v>
      </c>
      <c r="E48" s="18">
        <v>0</v>
      </c>
      <c r="F48" s="12">
        <v>0</v>
      </c>
      <c r="G48" s="12">
        <v>0</v>
      </c>
      <c r="H48" s="12">
        <f t="shared" si="1"/>
        <v>0</v>
      </c>
      <c r="I48" s="116">
        <v>0</v>
      </c>
      <c r="J48" s="17">
        <v>0</v>
      </c>
      <c r="K48" s="9">
        <v>0</v>
      </c>
      <c r="L48" s="12">
        <v>0</v>
      </c>
      <c r="M48" s="9">
        <v>0</v>
      </c>
      <c r="N48" s="12">
        <f t="shared" si="2"/>
        <v>0</v>
      </c>
      <c r="O48" s="12">
        <f t="shared" si="0"/>
        <v>0</v>
      </c>
      <c r="P48" s="60"/>
      <c r="Q48" s="2"/>
      <c r="R48" s="2"/>
    </row>
    <row r="49" spans="1:18" ht="15.75">
      <c r="A49" s="7" t="s">
        <v>238</v>
      </c>
      <c r="B49" s="8" t="s">
        <v>234</v>
      </c>
      <c r="C49" s="9"/>
      <c r="D49" s="17">
        <v>25.2</v>
      </c>
      <c r="E49" s="18">
        <v>0</v>
      </c>
      <c r="F49" s="12">
        <v>0</v>
      </c>
      <c r="G49" s="12">
        <v>0</v>
      </c>
      <c r="H49" s="12">
        <f t="shared" si="1"/>
        <v>0</v>
      </c>
      <c r="I49" s="116">
        <v>0</v>
      </c>
      <c r="J49" s="17">
        <v>0</v>
      </c>
      <c r="K49" s="9">
        <v>0</v>
      </c>
      <c r="L49" s="12">
        <v>0</v>
      </c>
      <c r="M49" s="9">
        <v>0</v>
      </c>
      <c r="N49" s="12">
        <f t="shared" si="2"/>
        <v>0</v>
      </c>
      <c r="O49" s="12">
        <f t="shared" si="0"/>
        <v>0</v>
      </c>
      <c r="P49" s="60"/>
      <c r="Q49" s="2"/>
      <c r="R49" s="2"/>
    </row>
    <row r="50" spans="1:18" ht="15.75">
      <c r="A50" s="7" t="s">
        <v>87</v>
      </c>
      <c r="B50" s="8" t="s">
        <v>230</v>
      </c>
      <c r="C50" s="9"/>
      <c r="D50" s="17">
        <v>4</v>
      </c>
      <c r="E50" s="18">
        <v>0</v>
      </c>
      <c r="F50" s="12">
        <v>0</v>
      </c>
      <c r="G50" s="12">
        <v>0</v>
      </c>
      <c r="H50" s="12">
        <f t="shared" si="1"/>
        <v>0</v>
      </c>
      <c r="I50" s="116">
        <v>0</v>
      </c>
      <c r="J50" s="12">
        <v>0</v>
      </c>
      <c r="K50" s="9">
        <v>0</v>
      </c>
      <c r="L50" s="12">
        <v>0</v>
      </c>
      <c r="M50" s="9">
        <v>0</v>
      </c>
      <c r="N50" s="12">
        <f t="shared" si="2"/>
        <v>0</v>
      </c>
      <c r="O50" s="12">
        <f t="shared" si="0"/>
        <v>0</v>
      </c>
      <c r="P50" s="19"/>
      <c r="Q50" s="2"/>
      <c r="R50" s="2"/>
    </row>
    <row r="51" spans="1:18" ht="15.75">
      <c r="A51" s="100" t="s">
        <v>61</v>
      </c>
      <c r="B51" s="8" t="s">
        <v>56</v>
      </c>
      <c r="C51" s="9">
        <v>42</v>
      </c>
      <c r="D51" s="17">
        <v>12.354</v>
      </c>
      <c r="E51" s="62">
        <v>0.10218</v>
      </c>
      <c r="F51" s="12">
        <v>4.753</v>
      </c>
      <c r="G51" s="12">
        <v>6.07919</v>
      </c>
      <c r="H51" s="12">
        <f t="shared" si="1"/>
        <v>10.93437</v>
      </c>
      <c r="I51" s="116">
        <v>42</v>
      </c>
      <c r="J51" s="12">
        <v>6.93037</v>
      </c>
      <c r="K51" s="9">
        <v>0</v>
      </c>
      <c r="L51" s="12">
        <v>4.004</v>
      </c>
      <c r="M51" s="9">
        <v>42</v>
      </c>
      <c r="N51" s="12">
        <f t="shared" si="2"/>
        <v>10.93437</v>
      </c>
      <c r="O51" s="12">
        <f t="shared" si="0"/>
        <v>0</v>
      </c>
      <c r="P51" s="19"/>
      <c r="Q51" s="2"/>
      <c r="R51" s="2"/>
    </row>
    <row r="52" spans="1:18" ht="15.75">
      <c r="A52" s="100" t="s">
        <v>62</v>
      </c>
      <c r="B52" s="6" t="s">
        <v>63</v>
      </c>
      <c r="C52" s="9"/>
      <c r="D52" s="17"/>
      <c r="E52" s="18"/>
      <c r="F52" s="12"/>
      <c r="G52" s="12"/>
      <c r="H52" s="12"/>
      <c r="I52" s="116"/>
      <c r="J52" s="12"/>
      <c r="K52" s="9"/>
      <c r="L52" s="9"/>
      <c r="M52" s="9"/>
      <c r="N52" s="12"/>
      <c r="O52" s="12"/>
      <c r="P52" s="19"/>
      <c r="Q52" s="2"/>
      <c r="R52" s="2"/>
    </row>
    <row r="53" spans="1:18" ht="15.75">
      <c r="A53" s="100" t="s">
        <v>64</v>
      </c>
      <c r="B53" s="8" t="s">
        <v>57</v>
      </c>
      <c r="C53" s="9">
        <v>1</v>
      </c>
      <c r="D53" s="17">
        <v>5</v>
      </c>
      <c r="E53" s="62">
        <v>0.00031</v>
      </c>
      <c r="F53" s="12">
        <v>0</v>
      </c>
      <c r="G53" s="12">
        <v>0</v>
      </c>
      <c r="H53" s="12">
        <f t="shared" si="1"/>
        <v>0.00031</v>
      </c>
      <c r="I53" s="116">
        <v>0</v>
      </c>
      <c r="J53" s="17">
        <v>0</v>
      </c>
      <c r="K53" s="9">
        <v>0</v>
      </c>
      <c r="L53" s="12">
        <v>0</v>
      </c>
      <c r="M53" s="9">
        <v>0</v>
      </c>
      <c r="N53" s="12">
        <f>SUM(J53,L53)</f>
        <v>0</v>
      </c>
      <c r="O53" s="12">
        <f t="shared" si="0"/>
        <v>0.00031</v>
      </c>
      <c r="P53" s="19"/>
      <c r="Q53" s="2"/>
      <c r="R53" s="2"/>
    </row>
    <row r="54" spans="1:18" ht="15.75">
      <c r="A54" s="100" t="s">
        <v>65</v>
      </c>
      <c r="B54" s="8" t="s">
        <v>58</v>
      </c>
      <c r="C54" s="9">
        <v>0</v>
      </c>
      <c r="D54" s="17">
        <v>0</v>
      </c>
      <c r="E54" s="18">
        <v>0</v>
      </c>
      <c r="F54" s="12">
        <v>0</v>
      </c>
      <c r="G54" s="12">
        <v>0</v>
      </c>
      <c r="H54" s="12">
        <f t="shared" si="1"/>
        <v>0</v>
      </c>
      <c r="I54" s="116">
        <v>0</v>
      </c>
      <c r="J54" s="17">
        <v>0</v>
      </c>
      <c r="K54" s="9">
        <v>0</v>
      </c>
      <c r="L54" s="12">
        <v>0</v>
      </c>
      <c r="M54" s="9">
        <v>0</v>
      </c>
      <c r="N54" s="12">
        <f>SUM(J54,L54)</f>
        <v>0</v>
      </c>
      <c r="O54" s="12">
        <f t="shared" si="0"/>
        <v>0</v>
      </c>
      <c r="P54" s="19"/>
      <c r="Q54" s="2"/>
      <c r="R54" s="2"/>
    </row>
    <row r="55" spans="1:18" ht="15.75">
      <c r="A55" s="100" t="s">
        <v>66</v>
      </c>
      <c r="B55" s="8" t="s">
        <v>59</v>
      </c>
      <c r="C55" s="9">
        <v>94</v>
      </c>
      <c r="D55" s="17">
        <v>5.61</v>
      </c>
      <c r="E55" s="18">
        <v>0</v>
      </c>
      <c r="F55" s="12">
        <v>0</v>
      </c>
      <c r="G55" s="12">
        <v>0</v>
      </c>
      <c r="H55" s="12">
        <f t="shared" si="1"/>
        <v>0</v>
      </c>
      <c r="I55" s="116">
        <v>0</v>
      </c>
      <c r="J55" s="17">
        <v>0</v>
      </c>
      <c r="K55" s="9">
        <v>0</v>
      </c>
      <c r="L55" s="12">
        <v>0</v>
      </c>
      <c r="M55" s="9">
        <v>0</v>
      </c>
      <c r="N55" s="12">
        <v>0</v>
      </c>
      <c r="O55" s="12">
        <f t="shared" si="0"/>
        <v>0</v>
      </c>
      <c r="P55" s="19"/>
      <c r="Q55" s="2"/>
      <c r="R55" s="2"/>
    </row>
    <row r="56" spans="1:16" ht="15.75" customHeight="1">
      <c r="A56" s="100" t="s">
        <v>67</v>
      </c>
      <c r="B56" s="6" t="s">
        <v>68</v>
      </c>
      <c r="C56" s="9"/>
      <c r="D56" s="17"/>
      <c r="E56" s="18">
        <v>0</v>
      </c>
      <c r="F56" s="12">
        <v>0</v>
      </c>
      <c r="G56" s="12">
        <v>0</v>
      </c>
      <c r="H56" s="12">
        <f t="shared" si="1"/>
        <v>0</v>
      </c>
      <c r="I56" s="116">
        <v>0</v>
      </c>
      <c r="J56" s="17">
        <v>0</v>
      </c>
      <c r="K56" s="9">
        <v>0</v>
      </c>
      <c r="L56" s="12">
        <v>0</v>
      </c>
      <c r="M56" s="9">
        <v>0</v>
      </c>
      <c r="N56" s="12">
        <f>SUM(J56,L56)</f>
        <v>0</v>
      </c>
      <c r="O56" s="12">
        <f t="shared" si="0"/>
        <v>0</v>
      </c>
      <c r="P56" s="19"/>
    </row>
    <row r="57" spans="1:17" ht="15.75">
      <c r="A57" s="100" t="s">
        <v>69</v>
      </c>
      <c r="B57" s="8" t="s">
        <v>70</v>
      </c>
      <c r="C57" s="9">
        <v>14</v>
      </c>
      <c r="D57" s="17">
        <v>7</v>
      </c>
      <c r="E57" s="62">
        <v>0.00035</v>
      </c>
      <c r="F57" s="12">
        <v>1.0185</v>
      </c>
      <c r="G57" s="12">
        <v>0.4815</v>
      </c>
      <c r="H57" s="12">
        <f t="shared" si="1"/>
        <v>1.50035</v>
      </c>
      <c r="I57" s="116">
        <v>0</v>
      </c>
      <c r="J57" s="12">
        <v>1.40121</v>
      </c>
      <c r="K57" s="9">
        <v>0</v>
      </c>
      <c r="L57" s="12">
        <v>0</v>
      </c>
      <c r="M57" s="9">
        <v>0</v>
      </c>
      <c r="N57" s="12">
        <f>SUM(J57,L57)</f>
        <v>1.40121</v>
      </c>
      <c r="O57" s="12">
        <f t="shared" si="0"/>
        <v>0.09914</v>
      </c>
      <c r="P57" s="19"/>
      <c r="Q57" s="61"/>
    </row>
    <row r="58" spans="1:19" ht="15.75">
      <c r="A58" s="100" t="s">
        <v>239</v>
      </c>
      <c r="B58" s="8" t="s">
        <v>236</v>
      </c>
      <c r="C58" s="9"/>
      <c r="D58" s="17">
        <v>0.44</v>
      </c>
      <c r="E58" s="62">
        <v>0</v>
      </c>
      <c r="F58" s="12">
        <v>0</v>
      </c>
      <c r="G58" s="12">
        <v>0.38736</v>
      </c>
      <c r="H58" s="12">
        <f t="shared" si="1"/>
        <v>0.38736</v>
      </c>
      <c r="I58" s="116">
        <v>0</v>
      </c>
      <c r="J58" s="17">
        <v>0</v>
      </c>
      <c r="K58" s="9">
        <v>0</v>
      </c>
      <c r="L58" s="12">
        <v>0.38736</v>
      </c>
      <c r="M58" s="9">
        <v>0</v>
      </c>
      <c r="N58" s="12">
        <f>SUM(J58,L58)</f>
        <v>0.38736</v>
      </c>
      <c r="O58" s="12">
        <f t="shared" si="0"/>
        <v>0</v>
      </c>
      <c r="P58" s="19"/>
      <c r="Q58" s="61"/>
      <c r="R58" s="98"/>
      <c r="S58" s="98"/>
    </row>
    <row r="59" spans="1:19" ht="15.75">
      <c r="A59" s="7" t="s">
        <v>16</v>
      </c>
      <c r="B59" s="8" t="s">
        <v>237</v>
      </c>
      <c r="C59" s="9"/>
      <c r="D59" s="17">
        <v>4.2</v>
      </c>
      <c r="E59" s="62">
        <v>0</v>
      </c>
      <c r="F59" s="12">
        <v>0</v>
      </c>
      <c r="G59" s="12">
        <v>0</v>
      </c>
      <c r="H59" s="12">
        <f t="shared" si="1"/>
        <v>0</v>
      </c>
      <c r="I59" s="116">
        <v>0</v>
      </c>
      <c r="J59" s="17">
        <v>0</v>
      </c>
      <c r="K59" s="9">
        <v>0</v>
      </c>
      <c r="L59" s="12">
        <v>0</v>
      </c>
      <c r="M59" s="9">
        <v>0</v>
      </c>
      <c r="N59" s="12">
        <f>SUM(J59,L59)</f>
        <v>0</v>
      </c>
      <c r="O59" s="12">
        <f t="shared" si="0"/>
        <v>0</v>
      </c>
      <c r="P59" s="19"/>
      <c r="Q59" s="61"/>
      <c r="R59" s="98"/>
      <c r="S59" s="98"/>
    </row>
    <row r="60" spans="1:19" ht="15.75">
      <c r="A60" s="3" t="s">
        <v>287</v>
      </c>
      <c r="B60" s="6" t="s">
        <v>398</v>
      </c>
      <c r="C60" s="9"/>
      <c r="D60" s="17"/>
      <c r="E60" s="62"/>
      <c r="F60" s="17"/>
      <c r="G60" s="17"/>
      <c r="H60" s="54">
        <v>42</v>
      </c>
      <c r="I60" s="116"/>
      <c r="J60" s="17"/>
      <c r="K60" s="9"/>
      <c r="L60" s="12"/>
      <c r="M60" s="9"/>
      <c r="N60" s="12"/>
      <c r="O60" s="12"/>
      <c r="P60" s="19"/>
      <c r="Q60" s="61"/>
      <c r="R60" s="98"/>
      <c r="S60" s="98"/>
    </row>
    <row r="61" spans="1:18" ht="15.75">
      <c r="A61" s="7"/>
      <c r="B61" s="4" t="s">
        <v>91</v>
      </c>
      <c r="C61" s="9"/>
      <c r="D61" s="13">
        <f>SUM(D7:D59)</f>
        <v>388.192</v>
      </c>
      <c r="E61" s="13">
        <f>SUM(E9:E59)</f>
        <v>13.739999999999998</v>
      </c>
      <c r="F61" s="13">
        <f>SUM(F7:F59)</f>
        <v>28.275380000000002</v>
      </c>
      <c r="G61" s="13">
        <f>SUM(G7:G60)</f>
        <v>40.086059999999996</v>
      </c>
      <c r="H61" s="13">
        <f>SUM(H7:H60)</f>
        <v>124.10144</v>
      </c>
      <c r="I61" s="117"/>
      <c r="J61" s="13">
        <f>SUM(J7:J59)</f>
        <v>73.26268</v>
      </c>
      <c r="K61" s="9"/>
      <c r="L61" s="13">
        <f>SUM(L9:L59)</f>
        <v>57.24695000000001</v>
      </c>
      <c r="M61" s="9"/>
      <c r="N61" s="13">
        <f>SUM(N7:N59)</f>
        <v>130.50963</v>
      </c>
      <c r="O61" s="13">
        <f>H61-N61</f>
        <v>-6.4081899999999905</v>
      </c>
      <c r="P61" s="9"/>
      <c r="Q61" s="61"/>
      <c r="R61" s="30"/>
    </row>
    <row r="62" spans="13:15" ht="12.75" customHeight="1">
      <c r="M62" s="201" t="s">
        <v>356</v>
      </c>
      <c r="N62" s="201"/>
      <c r="O62" s="201"/>
    </row>
    <row r="63" spans="13:15" ht="63.75" customHeight="1">
      <c r="M63" s="201"/>
      <c r="N63" s="201"/>
      <c r="O63" s="201"/>
    </row>
    <row r="70" ht="12.75">
      <c r="G70" s="23">
        <f>SUM(E61,F61,G61,H60)</f>
        <v>124.10144</v>
      </c>
    </row>
    <row r="74" spans="2:14" ht="12.75">
      <c r="B74" s="103"/>
      <c r="N74" s="23"/>
    </row>
    <row r="75" ht="12.75">
      <c r="B75" s="23"/>
    </row>
    <row r="82" ht="12.75">
      <c r="B82" s="23"/>
    </row>
    <row r="83" ht="12.75">
      <c r="B83" s="99"/>
    </row>
    <row r="84" ht="12.75">
      <c r="B84" s="23"/>
    </row>
    <row r="85" ht="12.75">
      <c r="B85" s="23"/>
    </row>
    <row r="86" ht="12.75">
      <c r="B86" s="23"/>
    </row>
  </sheetData>
  <sheetProtection/>
  <mergeCells count="11">
    <mergeCell ref="K3:L3"/>
    <mergeCell ref="M3:N3"/>
    <mergeCell ref="P3:P4"/>
    <mergeCell ref="M62:O63"/>
    <mergeCell ref="A1:P1"/>
    <mergeCell ref="C2:L2"/>
    <mergeCell ref="M2:P2"/>
    <mergeCell ref="A3:B5"/>
    <mergeCell ref="C3:D3"/>
    <mergeCell ref="F3:G3"/>
    <mergeCell ref="I3:J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57421875" style="0" bestFit="1" customWidth="1"/>
    <col min="10" max="10" width="9.574218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128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0.20534</v>
      </c>
      <c r="G8" s="12">
        <v>2.31</v>
      </c>
      <c r="H8" s="12">
        <f>SUM(E8,F8,G8)</f>
        <v>2.51534</v>
      </c>
      <c r="I8" s="9">
        <v>213</v>
      </c>
      <c r="J8" s="17">
        <v>1.5</v>
      </c>
      <c r="K8" s="9"/>
      <c r="L8" s="54">
        <v>0.96688</v>
      </c>
      <c r="M8" s="9">
        <v>213</v>
      </c>
      <c r="N8" s="13">
        <f>SUM(J8,L8)</f>
        <v>2.4668799999999997</v>
      </c>
      <c r="O8" s="12">
        <f>SUM(H8-N8)</f>
        <v>0.04846000000000039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0.18667</v>
      </c>
      <c r="G9" s="12">
        <v>2.1</v>
      </c>
      <c r="H9" s="12">
        <f>SUM(E9,F9,G9)</f>
        <v>2.28667</v>
      </c>
      <c r="I9" s="9">
        <v>135</v>
      </c>
      <c r="J9" s="12">
        <v>0.7075</v>
      </c>
      <c r="K9" s="9"/>
      <c r="L9" s="54">
        <v>1.01437</v>
      </c>
      <c r="M9" s="9">
        <v>149</v>
      </c>
      <c r="N9" s="13">
        <f>SUM(J9,L9)</f>
        <v>1.72187</v>
      </c>
      <c r="O9" s="12">
        <f>SUM(H9-N9)</f>
        <v>0.5648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3.93011</v>
      </c>
      <c r="G10" s="12">
        <v>7.056</v>
      </c>
      <c r="H10" s="12">
        <f>SUM(E10,F10,G10)</f>
        <v>10.98611</v>
      </c>
      <c r="I10" s="9"/>
      <c r="J10" s="9">
        <v>10.90611</v>
      </c>
      <c r="K10" s="9"/>
      <c r="L10" s="54">
        <v>0</v>
      </c>
      <c r="M10" s="9"/>
      <c r="N10" s="13">
        <f>SUM(J10,L10)</f>
        <v>10.90611</v>
      </c>
      <c r="O10" s="12">
        <f>SUM(H10-N10)</f>
        <v>0.08000000000000007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55"/>
      <c r="M11" s="9"/>
      <c r="N11" s="13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1.394</v>
      </c>
      <c r="G12" s="12">
        <v>5.46</v>
      </c>
      <c r="H12" s="12">
        <f>SUM(E12,F12,G12)</f>
        <v>6.854</v>
      </c>
      <c r="I12" s="9">
        <v>107</v>
      </c>
      <c r="J12" s="17">
        <v>4.28</v>
      </c>
      <c r="K12" s="9">
        <v>75</v>
      </c>
      <c r="L12" s="54">
        <v>2.574</v>
      </c>
      <c r="M12" s="9">
        <v>182</v>
      </c>
      <c r="N12" s="13">
        <f>SUM(J12,L12)</f>
        <v>6.854</v>
      </c>
      <c r="O12" s="12">
        <f>SUM(H12-N12)</f>
        <v>0</v>
      </c>
      <c r="P12" s="19"/>
      <c r="Q12" s="2"/>
      <c r="R12" s="2"/>
    </row>
    <row r="13" spans="1:18" ht="15.75">
      <c r="A13" s="25" t="s">
        <v>16</v>
      </c>
      <c r="B13" s="24" t="s">
        <v>103</v>
      </c>
      <c r="C13" s="9">
        <v>560</v>
      </c>
      <c r="D13" s="12">
        <v>22.4</v>
      </c>
      <c r="E13" s="18">
        <v>0</v>
      </c>
      <c r="F13" s="12">
        <v>0.74667</v>
      </c>
      <c r="G13" s="12">
        <v>8.736</v>
      </c>
      <c r="H13" s="12">
        <f>SUM(E13,F13,G13)</f>
        <v>9.48267</v>
      </c>
      <c r="I13" s="9">
        <v>142</v>
      </c>
      <c r="J13" s="12">
        <v>5.603</v>
      </c>
      <c r="K13" s="9">
        <v>100</v>
      </c>
      <c r="L13" s="54">
        <v>3.846</v>
      </c>
      <c r="M13" s="9">
        <v>242</v>
      </c>
      <c r="N13" s="13">
        <f>SUM(J13,L13)</f>
        <v>9.449</v>
      </c>
      <c r="O13" s="12">
        <f>SUM(H13-N13)</f>
        <v>0.033670000000000755</v>
      </c>
      <c r="P13" s="19"/>
      <c r="Q13" s="2"/>
      <c r="R13" s="2"/>
    </row>
    <row r="14" spans="1:18" ht="15.75">
      <c r="A14" s="25"/>
      <c r="B14" s="24" t="s">
        <v>105</v>
      </c>
      <c r="C14" s="9"/>
      <c r="D14" s="12"/>
      <c r="E14" s="18"/>
      <c r="F14" s="12"/>
      <c r="G14" s="12"/>
      <c r="H14" s="13">
        <v>10.157</v>
      </c>
      <c r="I14" s="9">
        <v>165</v>
      </c>
      <c r="J14" s="12">
        <v>6.6</v>
      </c>
      <c r="K14" s="9"/>
      <c r="L14" s="54"/>
      <c r="M14" s="9">
        <v>165</v>
      </c>
      <c r="N14" s="13">
        <f>SUM(J14,L14)</f>
        <v>6.6</v>
      </c>
      <c r="O14" s="12">
        <f>H14-N14</f>
        <v>3.5570000000000004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9"/>
      <c r="E15" s="18"/>
      <c r="F15" s="12"/>
      <c r="G15" s="12"/>
      <c r="H15" s="12"/>
      <c r="I15" s="9"/>
      <c r="J15" s="9"/>
      <c r="K15" s="9"/>
      <c r="L15" s="55"/>
      <c r="M15" s="9"/>
      <c r="N15" s="13"/>
      <c r="O15" s="12"/>
      <c r="P15" s="19"/>
      <c r="Q15" s="2"/>
      <c r="R15" s="2"/>
    </row>
    <row r="16" spans="1:18" ht="15.75">
      <c r="A16" s="5" t="s">
        <v>9</v>
      </c>
      <c r="B16" s="6" t="s">
        <v>10</v>
      </c>
      <c r="C16" s="9"/>
      <c r="D16" s="9"/>
      <c r="E16" s="18"/>
      <c r="F16" s="12"/>
      <c r="G16" s="12"/>
      <c r="H16" s="12"/>
      <c r="I16" s="9"/>
      <c r="J16" s="9"/>
      <c r="K16" s="9"/>
      <c r="L16" s="55"/>
      <c r="M16" s="9"/>
      <c r="N16" s="13"/>
      <c r="O16" s="12"/>
      <c r="P16" s="19"/>
      <c r="Q16" s="2"/>
      <c r="R16" s="2"/>
    </row>
    <row r="17" spans="1:18" ht="15.75">
      <c r="A17" s="25" t="s">
        <v>15</v>
      </c>
      <c r="B17" s="24" t="s">
        <v>104</v>
      </c>
      <c r="C17" s="9">
        <v>630</v>
      </c>
      <c r="D17" s="12">
        <v>3.78</v>
      </c>
      <c r="E17" s="18">
        <v>0</v>
      </c>
      <c r="F17" s="12">
        <v>0.126</v>
      </c>
      <c r="G17" s="12">
        <v>1.4175</v>
      </c>
      <c r="H17" s="12">
        <f>SUM(E17,F17,G17)</f>
        <v>1.5434999999999999</v>
      </c>
      <c r="I17" s="26"/>
      <c r="J17" s="12">
        <v>1.45615</v>
      </c>
      <c r="K17" s="9"/>
      <c r="L17" s="54">
        <v>0.04813</v>
      </c>
      <c r="M17" s="26"/>
      <c r="N17" s="13">
        <f>SUM(J17,L17)</f>
        <v>1.50428</v>
      </c>
      <c r="O17" s="12">
        <f>SUM(H17-N17)</f>
        <v>0.03921999999999981</v>
      </c>
      <c r="P17" s="7"/>
      <c r="Q17" s="2"/>
      <c r="R17" s="2"/>
    </row>
    <row r="18" spans="1:18" ht="15.75">
      <c r="A18" s="25"/>
      <c r="B18" s="24" t="s">
        <v>106</v>
      </c>
      <c r="C18" s="9"/>
      <c r="D18" s="12"/>
      <c r="E18" s="18"/>
      <c r="F18" s="12"/>
      <c r="G18" s="12"/>
      <c r="H18" s="13">
        <v>4.116</v>
      </c>
      <c r="I18" s="26"/>
      <c r="J18" s="12"/>
      <c r="K18" s="9"/>
      <c r="L18" s="54"/>
      <c r="M18" s="26"/>
      <c r="N18" s="13"/>
      <c r="O18" s="12"/>
      <c r="P18" s="7"/>
      <c r="Q18" s="2"/>
      <c r="R18" s="2"/>
    </row>
    <row r="19" spans="1:18" ht="15.75">
      <c r="A19" s="7" t="s">
        <v>16</v>
      </c>
      <c r="B19" s="8" t="s">
        <v>96</v>
      </c>
      <c r="C19" s="9">
        <v>868</v>
      </c>
      <c r="D19" s="12">
        <v>2.604</v>
      </c>
      <c r="E19" s="18">
        <v>0</v>
      </c>
      <c r="F19" s="12">
        <v>0.40758</v>
      </c>
      <c r="G19" s="12">
        <v>1.01556</v>
      </c>
      <c r="H19" s="12">
        <f>SUM(E19,F19,G19)</f>
        <v>1.42314</v>
      </c>
      <c r="I19" s="20">
        <v>35</v>
      </c>
      <c r="J19" s="12">
        <v>1.42314</v>
      </c>
      <c r="K19" s="9"/>
      <c r="L19" s="54"/>
      <c r="M19" s="9">
        <v>611</v>
      </c>
      <c r="N19" s="13">
        <f>SUM(J19,L19)</f>
        <v>1.42314</v>
      </c>
      <c r="O19" s="12">
        <f>SUM(H19-N19)</f>
        <v>0</v>
      </c>
      <c r="P19" s="19"/>
      <c r="Q19" s="2"/>
      <c r="R19" s="2"/>
    </row>
    <row r="20" spans="1:18" ht="15.75">
      <c r="A20" s="7" t="s">
        <v>17</v>
      </c>
      <c r="B20" s="8" t="s">
        <v>97</v>
      </c>
      <c r="C20" s="9">
        <v>868</v>
      </c>
      <c r="D20" s="12">
        <v>2.17</v>
      </c>
      <c r="E20" s="18">
        <v>0</v>
      </c>
      <c r="F20" s="12">
        <v>0.07234</v>
      </c>
      <c r="G20" s="12">
        <v>0.87885</v>
      </c>
      <c r="H20" s="12">
        <f>SUM(E20,F20,G20)</f>
        <v>0.95119</v>
      </c>
      <c r="I20" s="9">
        <v>300</v>
      </c>
      <c r="J20" s="17">
        <v>0.65</v>
      </c>
      <c r="K20" s="9"/>
      <c r="L20" s="56"/>
      <c r="M20" s="9">
        <v>300</v>
      </c>
      <c r="N20" s="13">
        <f>SUM(J20,L20)</f>
        <v>0.65</v>
      </c>
      <c r="O20" s="12">
        <f>SUM(H20-N20)</f>
        <v>0.30118999999999996</v>
      </c>
      <c r="P20" s="19"/>
      <c r="Q20" s="2"/>
      <c r="R20" s="2"/>
    </row>
    <row r="21" spans="1:18" ht="15.75">
      <c r="A21" s="5" t="s">
        <v>11</v>
      </c>
      <c r="B21" s="6" t="s">
        <v>12</v>
      </c>
      <c r="C21" s="9"/>
      <c r="D21" s="9"/>
      <c r="E21" s="18"/>
      <c r="F21" s="12"/>
      <c r="G21" s="12"/>
      <c r="H21" s="12"/>
      <c r="I21" s="9"/>
      <c r="J21" s="9"/>
      <c r="K21" s="9"/>
      <c r="L21" s="55"/>
      <c r="M21" s="9"/>
      <c r="N21" s="13"/>
      <c r="O21" s="12"/>
      <c r="P21" s="19"/>
      <c r="Q21" s="2"/>
      <c r="R21" s="2"/>
    </row>
    <row r="22" spans="1:18" ht="15.75">
      <c r="A22" s="7" t="s">
        <v>15</v>
      </c>
      <c r="B22" s="8" t="s">
        <v>13</v>
      </c>
      <c r="C22" s="9">
        <v>50</v>
      </c>
      <c r="D22" s="12">
        <v>2.5</v>
      </c>
      <c r="E22" s="18">
        <v>0</v>
      </c>
      <c r="F22" s="12">
        <v>0.09526</v>
      </c>
      <c r="G22" s="12">
        <v>1.39474</v>
      </c>
      <c r="H22" s="12">
        <f>SUM(E22,F22,G22)</f>
        <v>1.49</v>
      </c>
      <c r="I22" s="9">
        <v>165</v>
      </c>
      <c r="J22" s="9">
        <v>0.99</v>
      </c>
      <c r="K22" s="9"/>
      <c r="L22" s="54">
        <v>0.5</v>
      </c>
      <c r="M22" s="9">
        <v>165</v>
      </c>
      <c r="N22" s="13">
        <f>SUM(J22,L22)</f>
        <v>1.49</v>
      </c>
      <c r="O22" s="12">
        <f>SUM(H22-N22)</f>
        <v>0</v>
      </c>
      <c r="P22" s="19"/>
      <c r="Q22" s="2"/>
      <c r="R22" s="2"/>
    </row>
    <row r="23" spans="1:18" ht="15.75">
      <c r="A23" s="7" t="s">
        <v>16</v>
      </c>
      <c r="B23" s="8" t="s">
        <v>14</v>
      </c>
      <c r="C23" s="9">
        <v>25</v>
      </c>
      <c r="D23" s="12">
        <v>2.5</v>
      </c>
      <c r="E23" s="18">
        <v>0</v>
      </c>
      <c r="F23" s="12">
        <v>0.1107</v>
      </c>
      <c r="G23" s="12">
        <v>1.19549</v>
      </c>
      <c r="H23" s="12">
        <f>SUM(E23,F23,G23)</f>
        <v>1.30619</v>
      </c>
      <c r="I23" s="9">
        <v>0</v>
      </c>
      <c r="J23" s="9">
        <v>0</v>
      </c>
      <c r="K23" s="9"/>
      <c r="L23" s="56"/>
      <c r="M23" s="9"/>
      <c r="N23" s="13"/>
      <c r="O23" s="12">
        <f>SUM(H23-N23)</f>
        <v>1.30619</v>
      </c>
      <c r="P23" s="19"/>
      <c r="Q23" s="2"/>
      <c r="R23" s="2"/>
    </row>
    <row r="24" spans="1:18" ht="15.75">
      <c r="A24" s="5" t="s">
        <v>18</v>
      </c>
      <c r="B24" s="8" t="s">
        <v>19</v>
      </c>
      <c r="C24" s="9">
        <v>5</v>
      </c>
      <c r="D24" s="12">
        <v>1</v>
      </c>
      <c r="E24" s="18">
        <v>0</v>
      </c>
      <c r="F24" s="12">
        <v>0.02769</v>
      </c>
      <c r="G24" s="12">
        <v>0.24906</v>
      </c>
      <c r="H24" s="12">
        <f>SUM(E24,F24,G24)</f>
        <v>0.27675</v>
      </c>
      <c r="I24" s="9">
        <v>0</v>
      </c>
      <c r="J24" s="9">
        <v>0</v>
      </c>
      <c r="K24" s="9"/>
      <c r="L24" s="56"/>
      <c r="M24" s="9"/>
      <c r="N24" s="13"/>
      <c r="O24" s="12">
        <f>SUM(H24-N24)</f>
        <v>0.27675</v>
      </c>
      <c r="P24" s="19"/>
      <c r="Q24" s="2"/>
      <c r="R24" s="2"/>
    </row>
    <row r="25" spans="1:18" ht="15.75">
      <c r="A25" s="5" t="s">
        <v>20</v>
      </c>
      <c r="B25" s="8" t="s">
        <v>21</v>
      </c>
      <c r="C25" s="9"/>
      <c r="D25" s="9"/>
      <c r="E25" s="18"/>
      <c r="F25" s="12"/>
      <c r="G25" s="12"/>
      <c r="H25" s="12"/>
      <c r="I25" s="9"/>
      <c r="J25" s="9"/>
      <c r="K25" s="9"/>
      <c r="L25" s="55"/>
      <c r="M25" s="9"/>
      <c r="N25" s="13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2"/>
      <c r="G26" s="12"/>
      <c r="H26" s="12"/>
      <c r="I26" s="9"/>
      <c r="J26" s="9"/>
      <c r="K26" s="9"/>
      <c r="L26" s="55"/>
      <c r="M26" s="9"/>
      <c r="N26" s="13"/>
      <c r="O26" s="12"/>
      <c r="P26" s="19"/>
      <c r="Q26" s="2"/>
      <c r="R26" s="2"/>
    </row>
    <row r="27" spans="1:18" ht="15.75">
      <c r="A27" s="5" t="s">
        <v>25</v>
      </c>
      <c r="B27" s="8" t="s">
        <v>26</v>
      </c>
      <c r="C27" s="9">
        <v>2</v>
      </c>
      <c r="D27" s="12">
        <v>4</v>
      </c>
      <c r="E27" s="18">
        <v>0</v>
      </c>
      <c r="F27" s="12">
        <v>1.3</v>
      </c>
      <c r="G27" s="12">
        <v>2.7</v>
      </c>
      <c r="H27" s="12">
        <f>SUM(E27,F27,G27)</f>
        <v>4</v>
      </c>
      <c r="I27" s="9">
        <v>2</v>
      </c>
      <c r="J27" s="17">
        <v>4</v>
      </c>
      <c r="K27" s="9"/>
      <c r="L27" s="54"/>
      <c r="M27" s="9">
        <v>2</v>
      </c>
      <c r="N27" s="13">
        <f>SUM(J27,L27)</f>
        <v>4</v>
      </c>
      <c r="O27" s="12">
        <f>SUM(H27-N27)</f>
        <v>0</v>
      </c>
      <c r="P27" s="19"/>
      <c r="Q27" s="2"/>
      <c r="R27" s="2"/>
    </row>
    <row r="28" spans="1:18" ht="15.75">
      <c r="A28" s="5" t="s">
        <v>27</v>
      </c>
      <c r="B28" s="8" t="s">
        <v>28</v>
      </c>
      <c r="C28" s="9">
        <v>1</v>
      </c>
      <c r="D28" s="12">
        <v>4</v>
      </c>
      <c r="E28" s="18">
        <v>0</v>
      </c>
      <c r="F28" s="12">
        <v>0.22222</v>
      </c>
      <c r="G28" s="12">
        <v>2.6</v>
      </c>
      <c r="H28" s="12">
        <f>SUM(E28,F28,G28)</f>
        <v>2.82222</v>
      </c>
      <c r="I28" s="9"/>
      <c r="J28" s="9">
        <v>1.93427</v>
      </c>
      <c r="K28" s="9"/>
      <c r="L28" s="54">
        <v>0.815</v>
      </c>
      <c r="M28" s="9"/>
      <c r="N28" s="13">
        <f>SUM(J28,L28)</f>
        <v>2.74927</v>
      </c>
      <c r="O28" s="12">
        <f>SUM(H28-N28)</f>
        <v>0.07295000000000007</v>
      </c>
      <c r="P28" s="19"/>
      <c r="Q28" s="2"/>
      <c r="R28" s="2"/>
    </row>
    <row r="29" spans="1:18" ht="15.75">
      <c r="A29" s="5" t="s">
        <v>30</v>
      </c>
      <c r="B29" s="8" t="s">
        <v>29</v>
      </c>
      <c r="C29" s="9">
        <v>1</v>
      </c>
      <c r="D29" s="12">
        <v>1.6</v>
      </c>
      <c r="E29" s="18">
        <v>0</v>
      </c>
      <c r="F29" s="12">
        <v>0</v>
      </c>
      <c r="G29" s="12">
        <v>1.52</v>
      </c>
      <c r="H29" s="12">
        <f>SUM(E29,F29,G29)</f>
        <v>1.52</v>
      </c>
      <c r="I29" s="9">
        <v>0</v>
      </c>
      <c r="J29" s="9">
        <v>0</v>
      </c>
      <c r="K29" s="9"/>
      <c r="L29" s="12"/>
      <c r="M29" s="9"/>
      <c r="N29" s="13">
        <f>SUM(J29,L29)</f>
        <v>0</v>
      </c>
      <c r="O29" s="12">
        <f>SUM(H29-N29)</f>
        <v>1.52</v>
      </c>
      <c r="P29" s="19"/>
      <c r="Q29" s="2"/>
      <c r="R29" s="2"/>
    </row>
    <row r="30" spans="1:18" ht="15.75">
      <c r="A30" s="3" t="s">
        <v>32</v>
      </c>
      <c r="B30" s="4" t="s">
        <v>33</v>
      </c>
      <c r="C30" s="9"/>
      <c r="D30" s="9"/>
      <c r="E30" s="18"/>
      <c r="F30" s="12"/>
      <c r="G30" s="12"/>
      <c r="H30" s="12"/>
      <c r="I30" s="9"/>
      <c r="J30" s="9"/>
      <c r="K30" s="9"/>
      <c r="L30" s="55"/>
      <c r="M30" s="9"/>
      <c r="N30" s="13"/>
      <c r="O30" s="12"/>
      <c r="P30" s="19"/>
      <c r="Q30" s="2"/>
      <c r="R30" s="2"/>
    </row>
    <row r="31" spans="1:18" ht="15.75">
      <c r="A31" s="5" t="s">
        <v>31</v>
      </c>
      <c r="B31" s="8" t="s">
        <v>34</v>
      </c>
      <c r="C31" s="9">
        <v>2</v>
      </c>
      <c r="D31" s="12">
        <v>0.4</v>
      </c>
      <c r="E31" s="18">
        <v>0</v>
      </c>
      <c r="F31" s="12">
        <v>0</v>
      </c>
      <c r="G31" s="12">
        <v>0.4</v>
      </c>
      <c r="H31" s="12">
        <f>SUM(E31,F31,G31)</f>
        <v>0.4</v>
      </c>
      <c r="I31" s="9">
        <v>3</v>
      </c>
      <c r="J31" s="12">
        <v>0.4</v>
      </c>
      <c r="K31" s="9"/>
      <c r="L31" s="57"/>
      <c r="M31" s="9">
        <v>3</v>
      </c>
      <c r="N31" s="13">
        <f>SUM(J31,L31)</f>
        <v>0.4</v>
      </c>
      <c r="O31" s="12">
        <f>SUM(H31-N31)</f>
        <v>0</v>
      </c>
      <c r="P31" s="19"/>
      <c r="Q31" s="2"/>
      <c r="R31" s="2"/>
    </row>
    <row r="32" spans="1:18" ht="15.75">
      <c r="A32" s="5" t="s">
        <v>35</v>
      </c>
      <c r="B32" s="8" t="s">
        <v>36</v>
      </c>
      <c r="C32" s="9">
        <v>28</v>
      </c>
      <c r="D32" s="12">
        <v>4.2</v>
      </c>
      <c r="E32" s="18">
        <v>0</v>
      </c>
      <c r="F32" s="12">
        <v>0.16025</v>
      </c>
      <c r="G32" s="12">
        <v>1.638</v>
      </c>
      <c r="H32" s="12">
        <f>SUM(E32,F32,G32)</f>
        <v>1.79825</v>
      </c>
      <c r="I32" s="9"/>
      <c r="J32" s="12">
        <v>1.1962</v>
      </c>
      <c r="K32" s="9"/>
      <c r="L32" s="54">
        <v>0.6</v>
      </c>
      <c r="M32" s="9"/>
      <c r="N32" s="13">
        <f>SUM(J32,L32)</f>
        <v>1.7961999999999998</v>
      </c>
      <c r="O32" s="12">
        <f>SUM(H32-N32)</f>
        <v>0.0020500000000001073</v>
      </c>
      <c r="P32" s="19"/>
      <c r="Q32" s="2"/>
      <c r="R32" s="2"/>
    </row>
    <row r="33" spans="1:18" ht="15.75">
      <c r="A33" s="5"/>
      <c r="B33" s="8" t="s">
        <v>92</v>
      </c>
      <c r="C33" s="9">
        <v>1</v>
      </c>
      <c r="D33" s="12">
        <v>0.24</v>
      </c>
      <c r="E33" s="18">
        <v>0</v>
      </c>
      <c r="F33" s="12">
        <v>0.01993</v>
      </c>
      <c r="G33" s="12">
        <v>0.17934</v>
      </c>
      <c r="H33" s="12">
        <f>SUM(E33,F33,G33)</f>
        <v>0.19927</v>
      </c>
      <c r="I33" s="9"/>
      <c r="J33" s="9"/>
      <c r="K33" s="9"/>
      <c r="L33" s="56"/>
      <c r="M33" s="9"/>
      <c r="N33" s="13"/>
      <c r="O33" s="12">
        <f>SUM(H33-N33)</f>
        <v>0.19927</v>
      </c>
      <c r="P33" s="19"/>
      <c r="Q33" s="2"/>
      <c r="R33" s="2"/>
    </row>
    <row r="34" spans="1:18" ht="15.75">
      <c r="A34" s="5" t="s">
        <v>37</v>
      </c>
      <c r="B34" s="8" t="s">
        <v>38</v>
      </c>
      <c r="C34" s="9">
        <v>1</v>
      </c>
      <c r="D34" s="12">
        <v>2</v>
      </c>
      <c r="E34" s="18">
        <v>0</v>
      </c>
      <c r="F34" s="12">
        <v>0.06642</v>
      </c>
      <c r="G34" s="12">
        <v>0.77708</v>
      </c>
      <c r="H34" s="12">
        <f>SUM(E34,F34,G34)</f>
        <v>0.8435</v>
      </c>
      <c r="I34" s="9"/>
      <c r="J34" s="9"/>
      <c r="K34" s="9"/>
      <c r="L34" s="54">
        <v>0.8435</v>
      </c>
      <c r="M34" s="9"/>
      <c r="N34" s="13">
        <f>SUM(J34,L34)</f>
        <v>0.8435</v>
      </c>
      <c r="O34" s="12">
        <f>SUM(H34-N34)</f>
        <v>0</v>
      </c>
      <c r="P34" s="19"/>
      <c r="Q34" s="2"/>
      <c r="R34" s="2"/>
    </row>
    <row r="35" spans="1:18" ht="15.75">
      <c r="A35" s="3" t="s">
        <v>39</v>
      </c>
      <c r="B35" s="4" t="s">
        <v>71</v>
      </c>
      <c r="C35" s="9"/>
      <c r="D35" s="9"/>
      <c r="E35" s="18"/>
      <c r="F35" s="12"/>
      <c r="G35" s="12"/>
      <c r="H35" s="12"/>
      <c r="I35" s="9"/>
      <c r="J35" s="9"/>
      <c r="K35" s="9"/>
      <c r="L35" s="55"/>
      <c r="M35" s="9"/>
      <c r="N35" s="13"/>
      <c r="O35" s="12"/>
      <c r="P35" s="19"/>
      <c r="Q35" s="2"/>
      <c r="R35" s="2"/>
    </row>
    <row r="36" spans="1:18" ht="15.75">
      <c r="A36" s="5" t="s">
        <v>40</v>
      </c>
      <c r="B36" s="6" t="s">
        <v>41</v>
      </c>
      <c r="C36" s="9"/>
      <c r="D36" s="9"/>
      <c r="E36" s="18"/>
      <c r="F36" s="12"/>
      <c r="G36" s="12"/>
      <c r="H36" s="12"/>
      <c r="I36" s="9"/>
      <c r="J36" s="9"/>
      <c r="K36" s="9"/>
      <c r="L36" s="55"/>
      <c r="M36" s="9"/>
      <c r="N36" s="13"/>
      <c r="O36" s="12"/>
      <c r="P36" s="19"/>
      <c r="Q36" s="2"/>
      <c r="R36" s="2"/>
    </row>
    <row r="37" spans="1:18" ht="15.75">
      <c r="A37" s="7" t="s">
        <v>15</v>
      </c>
      <c r="B37" s="8" t="s">
        <v>42</v>
      </c>
      <c r="C37" s="9"/>
      <c r="D37" s="12">
        <v>22.872</v>
      </c>
      <c r="E37" s="18">
        <v>0</v>
      </c>
      <c r="F37" s="12">
        <v>2.094</v>
      </c>
      <c r="G37" s="12">
        <v>18.846</v>
      </c>
      <c r="H37" s="12">
        <f>SUM(E37,F37,G37)</f>
        <v>20.94</v>
      </c>
      <c r="I37" s="9"/>
      <c r="J37" s="12">
        <v>9.86132</v>
      </c>
      <c r="K37" s="9"/>
      <c r="L37" s="54">
        <v>1.60812</v>
      </c>
      <c r="M37" s="9"/>
      <c r="N37" s="13">
        <f>SUM(J37,L37)</f>
        <v>11.469439999999999</v>
      </c>
      <c r="O37" s="12">
        <f>SUM(H37-N37)</f>
        <v>9.470560000000003</v>
      </c>
      <c r="P37" s="19"/>
      <c r="Q37" s="2"/>
      <c r="R37" s="2"/>
    </row>
    <row r="38" spans="1:18" ht="15.75">
      <c r="A38" s="7" t="s">
        <v>16</v>
      </c>
      <c r="B38" s="8" t="s">
        <v>43</v>
      </c>
      <c r="C38" s="9"/>
      <c r="D38" s="12">
        <v>6.5</v>
      </c>
      <c r="E38" s="18">
        <v>0</v>
      </c>
      <c r="F38" s="12">
        <v>1.45864</v>
      </c>
      <c r="G38" s="12">
        <v>1.3</v>
      </c>
      <c r="H38" s="12">
        <f>SUM(E38,F38,G38)</f>
        <v>2.7586399999999998</v>
      </c>
      <c r="I38" s="12"/>
      <c r="J38" s="12">
        <v>1.49545</v>
      </c>
      <c r="K38" s="9"/>
      <c r="L38" s="54">
        <v>0.76068</v>
      </c>
      <c r="M38" s="9"/>
      <c r="N38" s="13">
        <f>SUM(J38,L38)</f>
        <v>2.2561299999999997</v>
      </c>
      <c r="O38" s="12">
        <f>SUM(H38-N38)</f>
        <v>0.50251</v>
      </c>
      <c r="P38" s="19"/>
      <c r="Q38" s="2"/>
      <c r="R38" s="2"/>
    </row>
    <row r="39" spans="1:18" ht="15.75">
      <c r="A39" s="7" t="s">
        <v>17</v>
      </c>
      <c r="B39" s="8" t="s">
        <v>44</v>
      </c>
      <c r="C39" s="9"/>
      <c r="D39" s="12">
        <v>4.2</v>
      </c>
      <c r="E39" s="18">
        <v>0</v>
      </c>
      <c r="F39" s="12">
        <v>0.14</v>
      </c>
      <c r="G39" s="12">
        <v>0.84</v>
      </c>
      <c r="H39" s="12">
        <f>SUM(E39,F39,G39)</f>
        <v>0.98</v>
      </c>
      <c r="I39" s="9"/>
      <c r="J39" s="9"/>
      <c r="K39" s="9"/>
      <c r="L39" s="54">
        <v>0.98</v>
      </c>
      <c r="M39" s="9"/>
      <c r="N39" s="13">
        <f>SUM(J39,L39)</f>
        <v>0.98</v>
      </c>
      <c r="O39" s="12">
        <f>SUM(H39-N39)</f>
        <v>0</v>
      </c>
      <c r="P39" s="19"/>
      <c r="Q39" s="2"/>
      <c r="R39" s="2"/>
    </row>
    <row r="40" spans="1:18" ht="15.75">
      <c r="A40" s="7" t="s">
        <v>46</v>
      </c>
      <c r="B40" s="8" t="s">
        <v>45</v>
      </c>
      <c r="C40" s="9"/>
      <c r="D40" s="12">
        <v>1.5</v>
      </c>
      <c r="E40" s="18">
        <v>0</v>
      </c>
      <c r="F40" s="12">
        <v>0.3</v>
      </c>
      <c r="G40" s="12">
        <v>1.2</v>
      </c>
      <c r="H40" s="12">
        <f>SUM(E40,F40,G40)</f>
        <v>1.5</v>
      </c>
      <c r="I40" s="12"/>
      <c r="J40" s="12">
        <v>1.41135</v>
      </c>
      <c r="K40" s="9"/>
      <c r="L40" s="54"/>
      <c r="M40" s="9"/>
      <c r="N40" s="13">
        <f>SUM(J40,L40)</f>
        <v>1.41135</v>
      </c>
      <c r="O40" s="12">
        <f>SUM(H40-N40)</f>
        <v>0.0886499999999999</v>
      </c>
      <c r="P40" s="19"/>
      <c r="Q40" s="2"/>
      <c r="R40" s="2"/>
    </row>
    <row r="41" spans="1:18" ht="15.75">
      <c r="A41" s="7" t="s">
        <v>49</v>
      </c>
      <c r="B41" s="8" t="s">
        <v>47</v>
      </c>
      <c r="C41" s="9"/>
      <c r="D41" s="9"/>
      <c r="E41" s="18"/>
      <c r="F41" s="12"/>
      <c r="G41" s="12"/>
      <c r="H41" s="12"/>
      <c r="I41" s="9"/>
      <c r="J41" s="9"/>
      <c r="K41" s="9"/>
      <c r="L41" s="55"/>
      <c r="M41" s="9"/>
      <c r="N41" s="13"/>
      <c r="O41" s="12"/>
      <c r="P41" s="19"/>
      <c r="Q41" s="2"/>
      <c r="R41" s="2"/>
    </row>
    <row r="42" spans="1:18" ht="15.75">
      <c r="A42" s="7" t="s">
        <v>50</v>
      </c>
      <c r="B42" s="8" t="s">
        <v>48</v>
      </c>
      <c r="C42" s="9"/>
      <c r="D42" s="9"/>
      <c r="E42" s="18"/>
      <c r="F42" s="12"/>
      <c r="G42" s="12"/>
      <c r="H42" s="12"/>
      <c r="I42" s="9"/>
      <c r="J42" s="9"/>
      <c r="K42" s="9"/>
      <c r="L42" s="55"/>
      <c r="M42" s="9"/>
      <c r="N42" s="13"/>
      <c r="O42" s="12"/>
      <c r="P42" s="19"/>
      <c r="Q42" s="2"/>
      <c r="R42" s="2"/>
    </row>
    <row r="43" spans="1:18" ht="15.75" customHeight="1">
      <c r="A43" s="7" t="s">
        <v>85</v>
      </c>
      <c r="B43" s="8" t="s">
        <v>51</v>
      </c>
      <c r="C43" s="9"/>
      <c r="D43" s="12">
        <v>25.2</v>
      </c>
      <c r="E43" s="18">
        <v>0</v>
      </c>
      <c r="F43" s="12">
        <v>0.35</v>
      </c>
      <c r="G43" s="12">
        <v>3.15</v>
      </c>
      <c r="H43" s="12">
        <f>SUM(E43,F43,G43)</f>
        <v>3.5</v>
      </c>
      <c r="I43" s="9"/>
      <c r="J43" s="12">
        <v>2.1</v>
      </c>
      <c r="K43" s="9"/>
      <c r="L43" s="54">
        <v>1.4</v>
      </c>
      <c r="M43" s="9"/>
      <c r="N43" s="13">
        <f>SUM(J43,L43)</f>
        <v>3.5</v>
      </c>
      <c r="O43" s="12">
        <f>SUM(H43-N43)</f>
        <v>0</v>
      </c>
      <c r="P43" s="59"/>
      <c r="Q43" s="2"/>
      <c r="R43" s="2"/>
    </row>
    <row r="44" spans="1:18" ht="15.75">
      <c r="A44" s="7" t="s">
        <v>86</v>
      </c>
      <c r="B44" s="8" t="s">
        <v>52</v>
      </c>
      <c r="C44" s="9"/>
      <c r="D44" s="12">
        <v>8.4</v>
      </c>
      <c r="E44" s="18">
        <v>0</v>
      </c>
      <c r="F44" s="12">
        <v>0.11666</v>
      </c>
      <c r="G44" s="12">
        <v>1.05</v>
      </c>
      <c r="H44" s="12">
        <f>SUM(E44,F44,G44)</f>
        <v>1.16666</v>
      </c>
      <c r="I44" s="9"/>
      <c r="J44" s="17"/>
      <c r="K44" s="9"/>
      <c r="L44" s="54">
        <v>1.16666</v>
      </c>
      <c r="M44" s="9"/>
      <c r="N44" s="13">
        <f>SUM(J44,L44)</f>
        <v>1.16666</v>
      </c>
      <c r="O44" s="12">
        <f>SUM(H44-N44)</f>
        <v>0</v>
      </c>
      <c r="P44" s="60"/>
      <c r="Q44" s="2"/>
      <c r="R44" s="2"/>
    </row>
    <row r="45" spans="1:18" ht="15.75">
      <c r="A45" s="7" t="s">
        <v>85</v>
      </c>
      <c r="B45" s="8" t="s">
        <v>53</v>
      </c>
      <c r="C45" s="9"/>
      <c r="D45" s="12">
        <v>16.8</v>
      </c>
      <c r="E45" s="18">
        <v>0</v>
      </c>
      <c r="F45" s="12">
        <v>0.23333</v>
      </c>
      <c r="G45" s="12">
        <v>2.1</v>
      </c>
      <c r="H45" s="12">
        <f>SUM(E45,F45,G45)</f>
        <v>2.33333</v>
      </c>
      <c r="I45" s="9"/>
      <c r="J45" s="12">
        <v>1.2</v>
      </c>
      <c r="K45" s="9"/>
      <c r="L45" s="54">
        <v>1.13333</v>
      </c>
      <c r="M45" s="9"/>
      <c r="N45" s="13">
        <f>SUM(J45,L45)</f>
        <v>2.33333</v>
      </c>
      <c r="O45" s="12">
        <f>SUM(H45-N45)</f>
        <v>0</v>
      </c>
      <c r="P45" s="60"/>
      <c r="Q45" s="2"/>
      <c r="R45" s="2"/>
    </row>
    <row r="46" spans="1:18" ht="15.75">
      <c r="A46" s="7" t="s">
        <v>87</v>
      </c>
      <c r="B46" s="8" t="s">
        <v>54</v>
      </c>
      <c r="C46" s="9"/>
      <c r="D46" s="12">
        <v>11.76</v>
      </c>
      <c r="E46" s="18">
        <v>0</v>
      </c>
      <c r="F46" s="12">
        <v>0.16333</v>
      </c>
      <c r="G46" s="12">
        <v>1.47</v>
      </c>
      <c r="H46" s="12">
        <f>SUM(E46,F46,G46)</f>
        <v>1.63333</v>
      </c>
      <c r="I46" s="9"/>
      <c r="J46" s="12">
        <v>0.84</v>
      </c>
      <c r="K46" s="9"/>
      <c r="L46" s="54">
        <v>0.79333</v>
      </c>
      <c r="M46" s="9"/>
      <c r="N46" s="13">
        <f>SUM(J46,L46)</f>
        <v>1.63333</v>
      </c>
      <c r="O46" s="12">
        <f>SUM(H46-N46)</f>
        <v>0</v>
      </c>
      <c r="P46" s="60"/>
      <c r="Q46" s="2"/>
      <c r="R46" s="2"/>
    </row>
    <row r="47" spans="1:18" ht="15.75">
      <c r="A47" s="5" t="s">
        <v>60</v>
      </c>
      <c r="B47" s="8" t="s">
        <v>55</v>
      </c>
      <c r="C47" s="9"/>
      <c r="D47" s="9"/>
      <c r="E47" s="18"/>
      <c r="F47" s="12"/>
      <c r="G47" s="12"/>
      <c r="H47" s="12"/>
      <c r="I47" s="9"/>
      <c r="J47" s="9"/>
      <c r="K47" s="9"/>
      <c r="L47" s="55"/>
      <c r="M47" s="9"/>
      <c r="N47" s="13"/>
      <c r="O47" s="12"/>
      <c r="P47" s="19"/>
      <c r="Q47" s="2"/>
      <c r="R47" s="2"/>
    </row>
    <row r="48" spans="1:18" ht="15.75">
      <c r="A48" s="5" t="s">
        <v>61</v>
      </c>
      <c r="B48" s="8" t="s">
        <v>56</v>
      </c>
      <c r="C48" s="9">
        <v>140</v>
      </c>
      <c r="D48" s="12">
        <v>41.18</v>
      </c>
      <c r="E48" s="18">
        <v>0</v>
      </c>
      <c r="F48" s="12">
        <v>1.8302</v>
      </c>
      <c r="G48" s="12">
        <v>23.06058</v>
      </c>
      <c r="H48" s="12">
        <f>SUM(E48,F48,G48)</f>
        <v>24.890780000000003</v>
      </c>
      <c r="I48" s="9">
        <v>56</v>
      </c>
      <c r="J48" s="12">
        <v>12.284</v>
      </c>
      <c r="K48" s="9">
        <v>36</v>
      </c>
      <c r="L48" s="54">
        <v>10.35744</v>
      </c>
      <c r="M48" s="9">
        <v>92</v>
      </c>
      <c r="N48" s="13">
        <f>SUM(J48,L48)</f>
        <v>22.641440000000003</v>
      </c>
      <c r="O48" s="12">
        <f>SUM(H48-N48)</f>
        <v>2.24934</v>
      </c>
      <c r="P48" s="19"/>
      <c r="Q48" s="2"/>
      <c r="R48" s="2"/>
    </row>
    <row r="49" spans="1:18" ht="15.75">
      <c r="A49" s="5" t="s">
        <v>62</v>
      </c>
      <c r="B49" s="6" t="s">
        <v>63</v>
      </c>
      <c r="C49" s="9"/>
      <c r="D49" s="9"/>
      <c r="E49" s="18"/>
      <c r="F49" s="12"/>
      <c r="G49" s="12"/>
      <c r="H49" s="12"/>
      <c r="I49" s="9"/>
      <c r="J49" s="9"/>
      <c r="K49" s="9"/>
      <c r="L49" s="55"/>
      <c r="M49" s="9"/>
      <c r="N49" s="13"/>
      <c r="O49" s="12">
        <f>SUM(H49-N49)</f>
        <v>0</v>
      </c>
      <c r="P49" s="19"/>
      <c r="Q49" s="2"/>
      <c r="R49" s="2"/>
    </row>
    <row r="50" spans="1:18" ht="15.75">
      <c r="A50" s="5" t="s">
        <v>64</v>
      </c>
      <c r="B50" s="8" t="s">
        <v>57</v>
      </c>
      <c r="C50" s="9">
        <v>1</v>
      </c>
      <c r="D50" s="12">
        <v>5</v>
      </c>
      <c r="E50" s="18">
        <v>0</v>
      </c>
      <c r="F50" s="12">
        <v>0.22644</v>
      </c>
      <c r="G50" s="12">
        <v>0.6</v>
      </c>
      <c r="H50" s="12">
        <f>SUM(E50,F50,G50)</f>
        <v>0.82644</v>
      </c>
      <c r="I50" s="9"/>
      <c r="J50" s="9"/>
      <c r="K50" s="9"/>
      <c r="L50" s="54">
        <v>0.826333</v>
      </c>
      <c r="M50" s="9"/>
      <c r="N50" s="13">
        <f>SUM(J50,L50)</f>
        <v>0.826333</v>
      </c>
      <c r="O50" s="12">
        <f>SUM(H50-N50)</f>
        <v>0.00010699999999996823</v>
      </c>
      <c r="P50" s="19"/>
      <c r="Q50" s="2"/>
      <c r="R50" s="2"/>
    </row>
    <row r="51" spans="1:18" ht="15.75">
      <c r="A51" s="5" t="s">
        <v>65</v>
      </c>
      <c r="B51" s="8" t="s">
        <v>58</v>
      </c>
      <c r="C51" s="9">
        <v>1</v>
      </c>
      <c r="D51" s="12">
        <v>18</v>
      </c>
      <c r="E51" s="18">
        <v>0</v>
      </c>
      <c r="F51" s="12"/>
      <c r="G51" s="12"/>
      <c r="H51" s="12"/>
      <c r="I51" s="9"/>
      <c r="J51" s="9"/>
      <c r="K51" s="9"/>
      <c r="L51" s="56"/>
      <c r="M51" s="9"/>
      <c r="N51" s="13"/>
      <c r="O51" s="12"/>
      <c r="P51" s="19"/>
      <c r="Q51" s="2"/>
      <c r="R51" s="2"/>
    </row>
    <row r="52" spans="1:18" ht="15.75">
      <c r="A52" s="5" t="s">
        <v>66</v>
      </c>
      <c r="B52" s="8" t="s">
        <v>59</v>
      </c>
      <c r="C52" s="9"/>
      <c r="D52" s="9"/>
      <c r="E52" s="18"/>
      <c r="F52" s="12"/>
      <c r="G52" s="12"/>
      <c r="H52" s="12"/>
      <c r="I52" s="9"/>
      <c r="J52" s="9"/>
      <c r="K52" s="9"/>
      <c r="L52" s="55"/>
      <c r="M52" s="9"/>
      <c r="N52" s="13"/>
      <c r="O52" s="12"/>
      <c r="P52" s="19"/>
      <c r="Q52" s="2"/>
      <c r="R52" s="2"/>
    </row>
    <row r="53" spans="1:18" ht="15.75">
      <c r="A53" s="5" t="s">
        <v>67</v>
      </c>
      <c r="B53" s="6" t="s">
        <v>68</v>
      </c>
      <c r="C53" s="9"/>
      <c r="D53" s="9"/>
      <c r="E53" s="18"/>
      <c r="F53" s="12"/>
      <c r="G53" s="12"/>
      <c r="H53" s="12"/>
      <c r="I53" s="9"/>
      <c r="J53" s="9"/>
      <c r="K53" s="9"/>
      <c r="L53" s="55"/>
      <c r="M53" s="9"/>
      <c r="N53" s="13"/>
      <c r="O53" s="12"/>
      <c r="P53" s="19"/>
      <c r="Q53" s="285" t="s">
        <v>101</v>
      </c>
      <c r="R53" s="286"/>
    </row>
    <row r="54" spans="1:18" ht="15.75">
      <c r="A54" s="5" t="s">
        <v>69</v>
      </c>
      <c r="B54" s="8" t="s">
        <v>70</v>
      </c>
      <c r="C54" s="9">
        <v>14</v>
      </c>
      <c r="D54" s="12">
        <v>7</v>
      </c>
      <c r="E54" s="18">
        <v>0</v>
      </c>
      <c r="F54" s="12">
        <v>0.26407</v>
      </c>
      <c r="G54" s="12">
        <v>3.17</v>
      </c>
      <c r="H54" s="12">
        <f>SUM(E54,F54,G54)</f>
        <v>3.43407</v>
      </c>
      <c r="I54" s="12"/>
      <c r="J54" s="12">
        <v>2.18407</v>
      </c>
      <c r="K54" s="9"/>
      <c r="L54" s="54">
        <v>1.25</v>
      </c>
      <c r="M54" s="9"/>
      <c r="N54" s="13">
        <f>SUM(J54,L54)</f>
        <v>3.43407</v>
      </c>
      <c r="O54" s="12">
        <f>SUM(H54-N54)</f>
        <v>0</v>
      </c>
      <c r="P54" s="19"/>
      <c r="Q54" s="287"/>
      <c r="R54" s="286"/>
    </row>
    <row r="55" spans="1:18" ht="15.75">
      <c r="A55" s="7"/>
      <c r="B55" s="4" t="s">
        <v>91</v>
      </c>
      <c r="C55" s="9"/>
      <c r="D55" s="13">
        <f>SUM(D8:D54)</f>
        <v>257.226</v>
      </c>
      <c r="E55" s="16">
        <v>0</v>
      </c>
      <c r="F55" s="13">
        <f>SUM(F8:F54)</f>
        <v>16.24785</v>
      </c>
      <c r="G55" s="13">
        <f>SUM(G6:G54)</f>
        <v>98.41420000000001</v>
      </c>
      <c r="H55" s="13">
        <f>SUM(H6:H54)</f>
        <v>128.93505000000002</v>
      </c>
      <c r="I55" s="14"/>
      <c r="J55" s="13">
        <v>63.54854</v>
      </c>
      <c r="K55" s="9"/>
      <c r="L55" s="54">
        <f>SUM(L6:L54)</f>
        <v>31.483773000000006</v>
      </c>
      <c r="M55" s="9"/>
      <c r="N55" s="13">
        <f>SUM(N8:N54)</f>
        <v>104.50633300000001</v>
      </c>
      <c r="O55" s="13">
        <f>H55-N55</f>
        <v>24.428717000000006</v>
      </c>
      <c r="P55" s="9"/>
      <c r="Q55" s="287"/>
      <c r="R55" s="286"/>
    </row>
    <row r="59" ht="12.75">
      <c r="G59" s="23"/>
    </row>
  </sheetData>
  <sheetProtection/>
  <mergeCells count="10">
    <mergeCell ref="A2:B4"/>
    <mergeCell ref="I2:J2"/>
    <mergeCell ref="K2:L2"/>
    <mergeCell ref="Q53:R55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5">
      <selection activeCell="G8" sqref="G8:G53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57421875" style="0" bestFit="1" customWidth="1"/>
    <col min="10" max="10" width="9.574218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128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0.20534</v>
      </c>
      <c r="G8" s="12">
        <v>2.31</v>
      </c>
      <c r="H8" s="12">
        <f>SUM(E8,F8,G8)</f>
        <v>2.51534</v>
      </c>
      <c r="I8" s="9">
        <v>213</v>
      </c>
      <c r="J8" s="17">
        <v>1.5</v>
      </c>
      <c r="K8" s="9"/>
      <c r="L8" s="54">
        <v>0.75807</v>
      </c>
      <c r="M8" s="9">
        <v>213</v>
      </c>
      <c r="N8" s="13">
        <f>SUM(J8,L8)</f>
        <v>2.25807</v>
      </c>
      <c r="O8" s="12">
        <f>SUM(H8-N8)</f>
        <v>0.2572700000000001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0.18667</v>
      </c>
      <c r="G9" s="12">
        <v>2.1</v>
      </c>
      <c r="H9" s="12">
        <f>SUM(E9,F9,G9)</f>
        <v>2.28667</v>
      </c>
      <c r="I9" s="9">
        <v>135</v>
      </c>
      <c r="J9" s="12">
        <v>0.7075</v>
      </c>
      <c r="K9" s="9"/>
      <c r="L9" s="54">
        <v>0.7425</v>
      </c>
      <c r="M9" s="9">
        <v>149</v>
      </c>
      <c r="N9" s="13">
        <f>SUM(J9,L9)</f>
        <v>1.4500000000000002</v>
      </c>
      <c r="O9" s="12">
        <f>SUM(H9-N9)</f>
        <v>0.8366699999999998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4.35011</v>
      </c>
      <c r="G10" s="12">
        <v>7.056</v>
      </c>
      <c r="H10" s="12">
        <f>SUM(E10,F10,G10)</f>
        <v>11.40611</v>
      </c>
      <c r="I10" s="9"/>
      <c r="J10" s="9">
        <v>10.90611</v>
      </c>
      <c r="K10" s="9"/>
      <c r="L10" s="54">
        <v>0.5</v>
      </c>
      <c r="M10" s="9"/>
      <c r="N10" s="13">
        <f>SUM(J10,L10)</f>
        <v>11.40611</v>
      </c>
      <c r="O10" s="12">
        <f>SUM(H10-N10)</f>
        <v>0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55"/>
      <c r="M11" s="9"/>
      <c r="N11" s="13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1.394</v>
      </c>
      <c r="G12" s="12">
        <v>5.46</v>
      </c>
      <c r="H12" s="12">
        <f>SUM(E12,F12,G12)</f>
        <v>6.854</v>
      </c>
      <c r="I12" s="9">
        <v>107</v>
      </c>
      <c r="J12" s="17">
        <v>4.28</v>
      </c>
      <c r="K12" s="9"/>
      <c r="L12" s="54">
        <v>2.574</v>
      </c>
      <c r="M12" s="9">
        <v>107</v>
      </c>
      <c r="N12" s="13">
        <f>SUM(J12,L12)</f>
        <v>6.854</v>
      </c>
      <c r="O12" s="12">
        <f>SUM(H12-N12)</f>
        <v>0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0.74667</v>
      </c>
      <c r="G13" s="12">
        <v>8.736</v>
      </c>
      <c r="H13" s="12">
        <f>SUM(E13,F13,G13)</f>
        <v>9.48267</v>
      </c>
      <c r="I13" s="9">
        <v>165</v>
      </c>
      <c r="J13" s="12">
        <v>10.528</v>
      </c>
      <c r="K13" s="9"/>
      <c r="L13" s="54">
        <v>3.846</v>
      </c>
      <c r="M13" s="9">
        <v>265</v>
      </c>
      <c r="N13" s="13">
        <f>SUM(J13,L13)</f>
        <v>14.374</v>
      </c>
      <c r="O13" s="12">
        <f>SUM(H13-N13)</f>
        <v>-4.89133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2"/>
      <c r="G14" s="12"/>
      <c r="H14" s="12"/>
      <c r="I14" s="9"/>
      <c r="J14" s="9"/>
      <c r="K14" s="9"/>
      <c r="L14" s="55"/>
      <c r="M14" s="9"/>
      <c r="N14" s="13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2"/>
      <c r="G15" s="12"/>
      <c r="H15" s="12"/>
      <c r="I15" s="9"/>
      <c r="J15" s="9"/>
      <c r="K15" s="9"/>
      <c r="L15" s="55"/>
      <c r="M15" s="9"/>
      <c r="N15" s="13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0.126</v>
      </c>
      <c r="G16" s="12">
        <v>1.4175</v>
      </c>
      <c r="H16" s="12">
        <f>SUM(E16,F16,G16)</f>
        <v>1.5434999999999999</v>
      </c>
      <c r="I16" s="26">
        <v>244</v>
      </c>
      <c r="J16" s="12">
        <v>3.44885</v>
      </c>
      <c r="K16" s="9"/>
      <c r="L16" s="54"/>
      <c r="M16" s="26">
        <v>419</v>
      </c>
      <c r="N16" s="13">
        <f>SUM(J16,L16)</f>
        <v>3.44885</v>
      </c>
      <c r="O16" s="12">
        <f>SUM(H16-N16)</f>
        <v>-1.9053500000000003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0.40758</v>
      </c>
      <c r="G17" s="12">
        <v>1.01556</v>
      </c>
      <c r="H17" s="12">
        <f>SUM(E17,F17,G17)</f>
        <v>1.42314</v>
      </c>
      <c r="I17" s="20">
        <v>35</v>
      </c>
      <c r="J17" s="12">
        <v>1.42314</v>
      </c>
      <c r="K17" s="9"/>
      <c r="L17" s="54"/>
      <c r="M17" s="9">
        <v>611</v>
      </c>
      <c r="N17" s="13">
        <f>SUM(J17,L17)</f>
        <v>1.42314</v>
      </c>
      <c r="O17" s="12">
        <f>SUM(H17-N17)</f>
        <v>0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12">
        <v>0.07234</v>
      </c>
      <c r="G18" s="12">
        <v>0.87885</v>
      </c>
      <c r="H18" s="12">
        <f>SUM(E18,F18,G18)</f>
        <v>0.95119</v>
      </c>
      <c r="I18" s="9">
        <v>300</v>
      </c>
      <c r="J18" s="17">
        <v>0.65</v>
      </c>
      <c r="K18" s="9"/>
      <c r="L18" s="56"/>
      <c r="M18" s="9">
        <v>300</v>
      </c>
      <c r="N18" s="13">
        <f>SUM(J18,L18)</f>
        <v>0.65</v>
      </c>
      <c r="O18" s="12">
        <f>SUM(H18-N18)</f>
        <v>0.30118999999999996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2"/>
      <c r="G19" s="12"/>
      <c r="H19" s="12"/>
      <c r="I19" s="9"/>
      <c r="J19" s="9"/>
      <c r="K19" s="9"/>
      <c r="L19" s="55"/>
      <c r="M19" s="9"/>
      <c r="N19" s="13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0.1107</v>
      </c>
      <c r="G20" s="12">
        <v>1.39474</v>
      </c>
      <c r="H20" s="12">
        <f>SUM(E20,F20,G20)</f>
        <v>1.5054400000000001</v>
      </c>
      <c r="I20" s="9">
        <v>165</v>
      </c>
      <c r="J20" s="9">
        <v>0.99</v>
      </c>
      <c r="K20" s="9"/>
      <c r="L20" s="54">
        <v>0.5</v>
      </c>
      <c r="M20" s="9">
        <v>165</v>
      </c>
      <c r="N20" s="13">
        <f>SUM(J20,L20)</f>
        <v>1.49</v>
      </c>
      <c r="O20" s="12">
        <f>SUM(H20-N20)</f>
        <v>0.01544000000000012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0.1107</v>
      </c>
      <c r="G21" s="12">
        <v>1.19549</v>
      </c>
      <c r="H21" s="12">
        <f>SUM(E21,F21,G21)</f>
        <v>1.30619</v>
      </c>
      <c r="I21" s="9">
        <v>0</v>
      </c>
      <c r="J21" s="9">
        <v>0</v>
      </c>
      <c r="K21" s="9"/>
      <c r="L21" s="56"/>
      <c r="M21" s="9"/>
      <c r="N21" s="13"/>
      <c r="O21" s="12">
        <f>SUM(H21-N21)</f>
        <v>1.30619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0.02769</v>
      </c>
      <c r="G22" s="12">
        <v>0.24906</v>
      </c>
      <c r="H22" s="12">
        <f>SUM(E22,F22,G22)</f>
        <v>0.27675</v>
      </c>
      <c r="I22" s="9">
        <v>0</v>
      </c>
      <c r="J22" s="9">
        <v>0</v>
      </c>
      <c r="K22" s="9"/>
      <c r="L22" s="56"/>
      <c r="M22" s="9"/>
      <c r="N22" s="13"/>
      <c r="O22" s="12">
        <f>SUM(H22-N22)</f>
        <v>0.27675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2"/>
      <c r="G23" s="12"/>
      <c r="H23" s="12"/>
      <c r="I23" s="9"/>
      <c r="J23" s="9"/>
      <c r="K23" s="9"/>
      <c r="L23" s="55"/>
      <c r="M23" s="9"/>
      <c r="N23" s="13"/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2"/>
      <c r="G24" s="12"/>
      <c r="H24" s="12"/>
      <c r="I24" s="9"/>
      <c r="J24" s="9"/>
      <c r="K24" s="9"/>
      <c r="L24" s="55"/>
      <c r="M24" s="9"/>
      <c r="N24" s="13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1.3</v>
      </c>
      <c r="G25" s="12">
        <v>2.7</v>
      </c>
      <c r="H25" s="12">
        <f>SUM(E25,F25,G25)</f>
        <v>4</v>
      </c>
      <c r="I25" s="9">
        <v>1</v>
      </c>
      <c r="J25" s="9">
        <v>4</v>
      </c>
      <c r="K25" s="9"/>
      <c r="L25" s="54"/>
      <c r="M25" s="9">
        <v>2</v>
      </c>
      <c r="N25" s="13">
        <f>SUM(J25,L25)</f>
        <v>4</v>
      </c>
      <c r="O25" s="12">
        <f>SUM(H25-N25)</f>
        <v>0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0.22222</v>
      </c>
      <c r="G26" s="12">
        <v>2.6</v>
      </c>
      <c r="H26" s="12">
        <f>SUM(E26,F26,G26)</f>
        <v>2.82222</v>
      </c>
      <c r="I26" s="9"/>
      <c r="J26" s="9">
        <v>1.93427</v>
      </c>
      <c r="K26" s="9"/>
      <c r="L26" s="54">
        <v>0.815</v>
      </c>
      <c r="M26" s="9"/>
      <c r="N26" s="13">
        <f>SUM(J26,L26)</f>
        <v>2.74927</v>
      </c>
      <c r="O26" s="12">
        <f>SUM(H26-N26)</f>
        <v>0.07295000000000007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12">
        <v>0.08</v>
      </c>
      <c r="G27" s="12">
        <v>1.52</v>
      </c>
      <c r="H27" s="12">
        <f>SUM(E27,F27,G27)</f>
        <v>1.6</v>
      </c>
      <c r="I27" s="9"/>
      <c r="J27" s="9"/>
      <c r="K27" s="9"/>
      <c r="L27" s="56"/>
      <c r="M27" s="9"/>
      <c r="N27" s="13"/>
      <c r="O27" s="12">
        <f>SUM(H27-N27)</f>
        <v>1.6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2"/>
      <c r="G28" s="12"/>
      <c r="H28" s="12"/>
      <c r="I28" s="9"/>
      <c r="J28" s="9"/>
      <c r="K28" s="9"/>
      <c r="L28" s="55"/>
      <c r="M28" s="9"/>
      <c r="N28" s="13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12">
        <v>0</v>
      </c>
      <c r="G29" s="12">
        <v>0.4</v>
      </c>
      <c r="H29" s="12">
        <f>SUM(E29,F29,G29)</f>
        <v>0.4</v>
      </c>
      <c r="I29" s="9">
        <v>2</v>
      </c>
      <c r="J29" s="12">
        <v>0.4</v>
      </c>
      <c r="K29" s="9"/>
      <c r="L29" s="57"/>
      <c r="M29" s="9">
        <v>3</v>
      </c>
      <c r="N29" s="13">
        <f>SUM(J29,L29)</f>
        <v>0.4</v>
      </c>
      <c r="O29" s="12">
        <f>SUM(H29-N29)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0.14</v>
      </c>
      <c r="G30" s="12">
        <v>1.638</v>
      </c>
      <c r="H30" s="12">
        <f>SUM(E30,F30,G30)</f>
        <v>1.778</v>
      </c>
      <c r="I30" s="9"/>
      <c r="J30" s="12">
        <v>1.1962</v>
      </c>
      <c r="K30" s="9"/>
      <c r="L30" s="58"/>
      <c r="M30" s="9"/>
      <c r="N30" s="13">
        <f>SUM(J30,L30)</f>
        <v>1.1962</v>
      </c>
      <c r="O30" s="12">
        <f>SUM(H30-N30)</f>
        <v>0.5818000000000001</v>
      </c>
      <c r="P30" s="19"/>
      <c r="Q30" s="2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12">
        <v>0.01993</v>
      </c>
      <c r="G31" s="12">
        <v>0.17934</v>
      </c>
      <c r="H31" s="12">
        <f>SUM(E31,F31,G31)</f>
        <v>0.19927</v>
      </c>
      <c r="I31" s="9"/>
      <c r="J31" s="9"/>
      <c r="K31" s="9"/>
      <c r="L31" s="56"/>
      <c r="M31" s="9"/>
      <c r="N31" s="13"/>
      <c r="O31" s="12">
        <f>SUM(H31-N31)</f>
        <v>0.19927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12">
        <v>0.06642</v>
      </c>
      <c r="G32" s="12">
        <v>0.77708</v>
      </c>
      <c r="H32" s="12">
        <f>SUM(E32,F32,G32)</f>
        <v>0.8435</v>
      </c>
      <c r="I32" s="9"/>
      <c r="J32" s="9"/>
      <c r="K32" s="9"/>
      <c r="L32" s="54">
        <v>0.8435</v>
      </c>
      <c r="M32" s="9"/>
      <c r="N32" s="13">
        <f>SUM(J32,L32)</f>
        <v>0.8435</v>
      </c>
      <c r="O32" s="12">
        <f>SUM(H32-N32)</f>
        <v>0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2"/>
      <c r="G33" s="12"/>
      <c r="H33" s="12"/>
      <c r="I33" s="9"/>
      <c r="J33" s="9"/>
      <c r="K33" s="9"/>
      <c r="L33" s="55"/>
      <c r="M33" s="9"/>
      <c r="N33" s="13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2"/>
      <c r="G34" s="12"/>
      <c r="H34" s="12"/>
      <c r="I34" s="9"/>
      <c r="J34" s="9"/>
      <c r="K34" s="9"/>
      <c r="L34" s="55"/>
      <c r="M34" s="9"/>
      <c r="N34" s="13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12">
        <v>2.094</v>
      </c>
      <c r="G35" s="12">
        <v>18.846</v>
      </c>
      <c r="H35" s="12">
        <f>SUM(E35,F35,G35)</f>
        <v>20.94</v>
      </c>
      <c r="I35" s="9"/>
      <c r="J35" s="12">
        <v>9.86132</v>
      </c>
      <c r="K35" s="9"/>
      <c r="L35" s="54">
        <v>1.60812</v>
      </c>
      <c r="M35" s="9"/>
      <c r="N35" s="13">
        <f>SUM(J35,L35)</f>
        <v>11.469439999999999</v>
      </c>
      <c r="O35" s="12">
        <f>SUM(H35-N35)</f>
        <v>9.470560000000003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12">
        <v>0.95864</v>
      </c>
      <c r="G36" s="12">
        <v>1.3</v>
      </c>
      <c r="H36" s="12">
        <f>SUM(E36,F36,G36)</f>
        <v>2.25864</v>
      </c>
      <c r="I36" s="12"/>
      <c r="J36" s="12">
        <v>1.49545</v>
      </c>
      <c r="K36" s="9"/>
      <c r="L36" s="54">
        <v>0.76068</v>
      </c>
      <c r="M36" s="9"/>
      <c r="N36" s="13">
        <f>SUM(J36,L36)</f>
        <v>2.2561299999999997</v>
      </c>
      <c r="O36" s="12">
        <f>SUM(H36-N36)</f>
        <v>0.0025100000000004563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0.14</v>
      </c>
      <c r="G37" s="12">
        <v>0.84</v>
      </c>
      <c r="H37" s="12">
        <f>SUM(E37,F37,G37)</f>
        <v>0.98</v>
      </c>
      <c r="I37" s="9"/>
      <c r="J37" s="9"/>
      <c r="K37" s="9"/>
      <c r="L37" s="54">
        <v>0.98</v>
      </c>
      <c r="M37" s="9"/>
      <c r="N37" s="13">
        <f>SUM(J37,L37)</f>
        <v>0.98</v>
      </c>
      <c r="O37" s="12">
        <f>SUM(H37-N37)</f>
        <v>0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0.3</v>
      </c>
      <c r="G38" s="12">
        <v>1.2</v>
      </c>
      <c r="H38" s="12">
        <f>SUM(E38,F38,G38)</f>
        <v>1.5</v>
      </c>
      <c r="I38" s="12"/>
      <c r="J38" s="12">
        <v>1.41135</v>
      </c>
      <c r="K38" s="9"/>
      <c r="L38" s="54"/>
      <c r="M38" s="9"/>
      <c r="N38" s="13">
        <f>SUM(J38,L38)</f>
        <v>1.41135</v>
      </c>
      <c r="O38" s="12">
        <f>SUM(H38-N38)</f>
        <v>0.0886499999999999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2"/>
      <c r="G39" s="12"/>
      <c r="H39" s="12"/>
      <c r="I39" s="9"/>
      <c r="J39" s="9"/>
      <c r="K39" s="9"/>
      <c r="L39" s="55"/>
      <c r="M39" s="9"/>
      <c r="N39" s="13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2"/>
      <c r="G40" s="12"/>
      <c r="H40" s="12"/>
      <c r="I40" s="9"/>
      <c r="J40" s="9"/>
      <c r="K40" s="9"/>
      <c r="L40" s="55"/>
      <c r="M40" s="9"/>
      <c r="N40" s="13"/>
      <c r="O40" s="12"/>
      <c r="P40" s="19"/>
      <c r="Q40" s="2"/>
      <c r="R40" s="2"/>
    </row>
    <row r="41" spans="1:18" ht="15.75" customHeight="1">
      <c r="A41" s="7" t="s">
        <v>85</v>
      </c>
      <c r="B41" s="8" t="s">
        <v>51</v>
      </c>
      <c r="C41" s="9"/>
      <c r="D41" s="12">
        <v>25.2</v>
      </c>
      <c r="E41" s="18">
        <v>0</v>
      </c>
      <c r="F41" s="12">
        <v>0.35</v>
      </c>
      <c r="G41" s="12">
        <v>3.15</v>
      </c>
      <c r="H41" s="12">
        <f>SUM(E41,F41,G41)</f>
        <v>3.5</v>
      </c>
      <c r="I41" s="9"/>
      <c r="J41" s="12">
        <v>2.1</v>
      </c>
      <c r="K41" s="9"/>
      <c r="L41" s="54">
        <v>1.4</v>
      </c>
      <c r="M41" s="9"/>
      <c r="N41" s="13">
        <f>SUM(J41,L41)</f>
        <v>3.5</v>
      </c>
      <c r="O41" s="12">
        <f>SUM(H41-N41)</f>
        <v>0</v>
      </c>
      <c r="P41" s="5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12">
        <v>0.11666</v>
      </c>
      <c r="G42" s="12">
        <v>1.05</v>
      </c>
      <c r="H42" s="12">
        <f>SUM(E42,F42,G42)</f>
        <v>1.16666</v>
      </c>
      <c r="I42" s="9"/>
      <c r="J42" s="17"/>
      <c r="K42" s="9"/>
      <c r="L42" s="54">
        <v>1.16666</v>
      </c>
      <c r="M42" s="9"/>
      <c r="N42" s="13">
        <f>SUM(J42,L42)</f>
        <v>1.16666</v>
      </c>
      <c r="O42" s="12">
        <f>SUM(H42-N42)</f>
        <v>0</v>
      </c>
      <c r="P42" s="60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12">
        <v>0.23333</v>
      </c>
      <c r="G43" s="12">
        <v>2.1</v>
      </c>
      <c r="H43" s="12">
        <f>SUM(E43,F43,G43)</f>
        <v>2.33333</v>
      </c>
      <c r="I43" s="9"/>
      <c r="J43" s="12">
        <v>1.2</v>
      </c>
      <c r="K43" s="9"/>
      <c r="L43" s="54">
        <v>1.13333</v>
      </c>
      <c r="M43" s="9"/>
      <c r="N43" s="13">
        <f>SUM(J43,L43)</f>
        <v>2.33333</v>
      </c>
      <c r="O43" s="12">
        <f>SUM(H43-N43)</f>
        <v>0</v>
      </c>
      <c r="P43" s="60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12">
        <v>0.16333</v>
      </c>
      <c r="G44" s="12">
        <v>1.47</v>
      </c>
      <c r="H44" s="12">
        <f>SUM(E44,F44,G44)</f>
        <v>1.63333</v>
      </c>
      <c r="I44" s="9"/>
      <c r="J44" s="12">
        <v>0.84</v>
      </c>
      <c r="K44" s="9"/>
      <c r="L44" s="54">
        <v>0.79333</v>
      </c>
      <c r="M44" s="9"/>
      <c r="N44" s="13">
        <f>SUM(J44,L44)</f>
        <v>1.63333</v>
      </c>
      <c r="O44" s="12">
        <f>SUM(H44-N44)</f>
        <v>0</v>
      </c>
      <c r="P44" s="60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2"/>
      <c r="G45" s="12"/>
      <c r="H45" s="12"/>
      <c r="I45" s="9"/>
      <c r="J45" s="9"/>
      <c r="K45" s="9"/>
      <c r="L45" s="55"/>
      <c r="M45" s="9"/>
      <c r="N45" s="13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12">
        <v>1.8302</v>
      </c>
      <c r="G46" s="12">
        <v>23.06058</v>
      </c>
      <c r="H46" s="12">
        <f>SUM(E46,F46,G46)</f>
        <v>24.890780000000003</v>
      </c>
      <c r="I46" s="9">
        <v>56</v>
      </c>
      <c r="J46" s="12">
        <v>12.284</v>
      </c>
      <c r="K46" s="9"/>
      <c r="L46" s="54">
        <v>8.86</v>
      </c>
      <c r="M46" s="9">
        <v>92</v>
      </c>
      <c r="N46" s="13">
        <v>21.144</v>
      </c>
      <c r="O46" s="12">
        <f>SUM(H46-N46)</f>
        <v>3.7467800000000047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2"/>
      <c r="G47" s="12"/>
      <c r="H47" s="12"/>
      <c r="I47" s="9"/>
      <c r="J47" s="9"/>
      <c r="K47" s="9"/>
      <c r="L47" s="55"/>
      <c r="M47" s="9"/>
      <c r="N47" s="13"/>
      <c r="O47" s="12">
        <f>SUM(H47-N47)</f>
        <v>0</v>
      </c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12">
        <v>0.22644</v>
      </c>
      <c r="G48" s="12">
        <v>0.6</v>
      </c>
      <c r="H48" s="12">
        <f>SUM(E48,F48,G48)</f>
        <v>0.82644</v>
      </c>
      <c r="I48" s="9"/>
      <c r="J48" s="9"/>
      <c r="K48" s="9"/>
      <c r="L48" s="54">
        <v>0.826333</v>
      </c>
      <c r="M48" s="9"/>
      <c r="N48" s="13">
        <f>SUM(J48,L48)</f>
        <v>0.826333</v>
      </c>
      <c r="O48" s="12">
        <f>SUM(H48-N48)</f>
        <v>0.00010699999999996823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12"/>
      <c r="G49" s="12"/>
      <c r="H49" s="12"/>
      <c r="I49" s="9"/>
      <c r="J49" s="9"/>
      <c r="K49" s="9"/>
      <c r="L49" s="56"/>
      <c r="M49" s="9"/>
      <c r="N49" s="13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2"/>
      <c r="G50" s="12"/>
      <c r="H50" s="12"/>
      <c r="I50" s="9"/>
      <c r="J50" s="9"/>
      <c r="K50" s="9"/>
      <c r="L50" s="55"/>
      <c r="M50" s="9"/>
      <c r="N50" s="13"/>
      <c r="O50" s="12"/>
      <c r="P50" s="19"/>
      <c r="Q50" s="2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12"/>
      <c r="G51" s="12"/>
      <c r="H51" s="12"/>
      <c r="I51" s="9"/>
      <c r="J51" s="9"/>
      <c r="K51" s="9"/>
      <c r="L51" s="55"/>
      <c r="M51" s="9"/>
      <c r="N51" s="13"/>
      <c r="O51" s="12"/>
      <c r="P51" s="19"/>
      <c r="Q51" s="285" t="s">
        <v>101</v>
      </c>
      <c r="R51" s="286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12">
        <v>0.26888</v>
      </c>
      <c r="G52" s="12">
        <v>3.17</v>
      </c>
      <c r="H52" s="12">
        <f>SUM(E52,F52,G52)</f>
        <v>3.43888</v>
      </c>
      <c r="I52" s="12"/>
      <c r="J52" s="12">
        <v>2.18407</v>
      </c>
      <c r="K52" s="9"/>
      <c r="L52" s="54"/>
      <c r="M52" s="9"/>
      <c r="N52" s="13">
        <f>SUM(J52,L52)</f>
        <v>2.18407</v>
      </c>
      <c r="O52" s="12">
        <f>SUM(H52-N52)</f>
        <v>1.25481</v>
      </c>
      <c r="P52" s="19"/>
      <c r="Q52" s="287"/>
      <c r="R52" s="286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16.247850000000003</v>
      </c>
      <c r="G53" s="13">
        <f>SUM(G6:G52)</f>
        <v>98.41420000000001</v>
      </c>
      <c r="H53" s="13">
        <f>SUM(H6:H52)</f>
        <v>114.66205000000001</v>
      </c>
      <c r="I53" s="14"/>
      <c r="J53" s="13">
        <v>63.54854</v>
      </c>
      <c r="K53" s="9"/>
      <c r="L53" s="54">
        <f>SUM(L6:L52)</f>
        <v>28.107523</v>
      </c>
      <c r="M53" s="9"/>
      <c r="N53" s="13">
        <f>SUM(N8:N52)</f>
        <v>101.447783</v>
      </c>
      <c r="O53" s="13">
        <f>H53-N53</f>
        <v>13.214267000000007</v>
      </c>
      <c r="P53" s="9"/>
      <c r="Q53" s="287"/>
      <c r="R53" s="286"/>
    </row>
    <row r="57" ht="12.75">
      <c r="G57" s="23"/>
    </row>
  </sheetData>
  <sheetProtection/>
  <mergeCells count="10">
    <mergeCell ref="A2:B4"/>
    <mergeCell ref="I2:J2"/>
    <mergeCell ref="K2:L2"/>
    <mergeCell ref="Q51:R5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B28">
      <selection activeCell="N46" sqref="N46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57421875" style="0" bestFit="1" customWidth="1"/>
    <col min="10" max="10" width="9.574218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128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0.20534</v>
      </c>
      <c r="G8" s="12">
        <v>2.31</v>
      </c>
      <c r="H8" s="12">
        <f>SUM(E8,F8,G8)</f>
        <v>2.51534</v>
      </c>
      <c r="I8" s="9">
        <v>213</v>
      </c>
      <c r="J8" s="17">
        <v>1.5</v>
      </c>
      <c r="K8" s="9"/>
      <c r="L8" s="54">
        <v>0.75807</v>
      </c>
      <c r="M8" s="9">
        <v>213</v>
      </c>
      <c r="N8" s="13">
        <f>SUM(J8,L8)</f>
        <v>2.25807</v>
      </c>
      <c r="O8" s="12">
        <f>SUM(H8-N8)</f>
        <v>0.2572700000000001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0.18667</v>
      </c>
      <c r="G9" s="12">
        <v>2.1</v>
      </c>
      <c r="H9" s="12">
        <f>SUM(E9,F9,G9)</f>
        <v>2.28667</v>
      </c>
      <c r="I9" s="9">
        <v>135</v>
      </c>
      <c r="J9" s="12">
        <v>0.7075</v>
      </c>
      <c r="K9" s="9"/>
      <c r="L9" s="54">
        <v>0.7425</v>
      </c>
      <c r="M9" s="9">
        <v>149</v>
      </c>
      <c r="N9" s="13">
        <f>SUM(J9,L9)</f>
        <v>1.4500000000000002</v>
      </c>
      <c r="O9" s="12">
        <f>SUM(H9-N9)</f>
        <v>0.8366699999999998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4.06</v>
      </c>
      <c r="G10" s="12">
        <v>7.056</v>
      </c>
      <c r="H10" s="12">
        <f>SUM(E10,F10,G10)</f>
        <v>11.116</v>
      </c>
      <c r="I10" s="9"/>
      <c r="J10" s="9">
        <v>10.90611</v>
      </c>
      <c r="K10" s="9"/>
      <c r="L10" s="54">
        <v>0.5</v>
      </c>
      <c r="M10" s="9"/>
      <c r="N10" s="13">
        <f>SUM(J10,L10)</f>
        <v>11.40611</v>
      </c>
      <c r="O10" s="12">
        <f>SUM(H10-N10)</f>
        <v>-0.2901100000000003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55"/>
      <c r="M11" s="9"/>
      <c r="N11" s="13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1.365</v>
      </c>
      <c r="G12" s="12">
        <v>5.46</v>
      </c>
      <c r="H12" s="12">
        <f>SUM(E12,F12,G12)</f>
        <v>6.825</v>
      </c>
      <c r="I12" s="9">
        <v>107</v>
      </c>
      <c r="J12" s="17">
        <v>4.28</v>
      </c>
      <c r="K12" s="9"/>
      <c r="L12" s="54">
        <v>2.574</v>
      </c>
      <c r="M12" s="9">
        <v>107</v>
      </c>
      <c r="N12" s="13">
        <f>SUM(J12,L12)</f>
        <v>6.854</v>
      </c>
      <c r="O12" s="12">
        <f>SUM(H12-N12)</f>
        <v>-0.028999999999999915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0.74667</v>
      </c>
      <c r="G13" s="12">
        <v>8.736</v>
      </c>
      <c r="H13" s="12">
        <f>SUM(E13,F13,G13)</f>
        <v>9.48267</v>
      </c>
      <c r="I13" s="9">
        <v>165</v>
      </c>
      <c r="J13" s="12">
        <v>10.528</v>
      </c>
      <c r="K13" s="9"/>
      <c r="L13" s="54">
        <v>3.846</v>
      </c>
      <c r="M13" s="9">
        <v>265</v>
      </c>
      <c r="N13" s="13">
        <f>SUM(J13,L13)</f>
        <v>14.374</v>
      </c>
      <c r="O13" s="12">
        <f>SUM(H13-N13)</f>
        <v>-4.89133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2"/>
      <c r="G14" s="12"/>
      <c r="H14" s="12"/>
      <c r="I14" s="9"/>
      <c r="J14" s="9"/>
      <c r="K14" s="9"/>
      <c r="L14" s="55"/>
      <c r="M14" s="9"/>
      <c r="N14" s="13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2"/>
      <c r="G15" s="12"/>
      <c r="H15" s="12"/>
      <c r="I15" s="9"/>
      <c r="J15" s="9"/>
      <c r="K15" s="9"/>
      <c r="L15" s="55"/>
      <c r="M15" s="9"/>
      <c r="N15" s="13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0.126</v>
      </c>
      <c r="G16" s="12">
        <v>1.4175</v>
      </c>
      <c r="H16" s="12">
        <f>SUM(E16,F16,G16)</f>
        <v>1.5434999999999999</v>
      </c>
      <c r="I16" s="26">
        <v>244</v>
      </c>
      <c r="J16" s="12">
        <v>3.44885</v>
      </c>
      <c r="K16" s="9"/>
      <c r="L16" s="54"/>
      <c r="M16" s="26">
        <v>419</v>
      </c>
      <c r="N16" s="13">
        <f>SUM(J16,L16)</f>
        <v>3.44885</v>
      </c>
      <c r="O16" s="12">
        <f>SUM(H16-N16)</f>
        <v>-1.9053500000000003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0.40758</v>
      </c>
      <c r="G17" s="12">
        <v>1.01556</v>
      </c>
      <c r="H17" s="12">
        <f>SUM(E17,F17,G17)</f>
        <v>1.42314</v>
      </c>
      <c r="I17" s="20">
        <v>35</v>
      </c>
      <c r="J17" s="12">
        <v>1.42314</v>
      </c>
      <c r="K17" s="9"/>
      <c r="L17" s="54"/>
      <c r="M17" s="9">
        <v>611</v>
      </c>
      <c r="N17" s="13">
        <f>SUM(J17,L17)</f>
        <v>1.42314</v>
      </c>
      <c r="O17" s="12">
        <f>SUM(H17-N17)</f>
        <v>0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12">
        <v>0.07234</v>
      </c>
      <c r="G18" s="12">
        <v>0.87885</v>
      </c>
      <c r="H18" s="12">
        <f>SUM(E18,F18,G18)</f>
        <v>0.95119</v>
      </c>
      <c r="I18" s="9">
        <v>300</v>
      </c>
      <c r="J18" s="17">
        <v>0.65</v>
      </c>
      <c r="K18" s="9"/>
      <c r="L18" s="56"/>
      <c r="M18" s="9">
        <v>300</v>
      </c>
      <c r="N18" s="13">
        <f>SUM(J18,L18)</f>
        <v>0.65</v>
      </c>
      <c r="O18" s="12">
        <f>SUM(H18-N18)</f>
        <v>0.30118999999999996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2"/>
      <c r="G19" s="12"/>
      <c r="H19" s="12"/>
      <c r="I19" s="9"/>
      <c r="J19" s="9"/>
      <c r="K19" s="9"/>
      <c r="L19" s="55"/>
      <c r="M19" s="9"/>
      <c r="N19" s="13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0.1107</v>
      </c>
      <c r="G20" s="12">
        <v>1.39474</v>
      </c>
      <c r="H20" s="12">
        <f>SUM(E20,F20,G20)</f>
        <v>1.5054400000000001</v>
      </c>
      <c r="I20" s="9">
        <v>165</v>
      </c>
      <c r="J20" s="9">
        <v>0.99</v>
      </c>
      <c r="K20" s="9"/>
      <c r="L20" s="54">
        <v>0.5</v>
      </c>
      <c r="M20" s="9">
        <v>165</v>
      </c>
      <c r="N20" s="13">
        <f>SUM(J20,L20)</f>
        <v>1.49</v>
      </c>
      <c r="O20" s="12">
        <f>SUM(H20-N20)</f>
        <v>0.01544000000000012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0.1107</v>
      </c>
      <c r="G21" s="12">
        <v>1.19549</v>
      </c>
      <c r="H21" s="12">
        <f>SUM(E21,F21,G21)</f>
        <v>1.30619</v>
      </c>
      <c r="I21" s="9">
        <v>0</v>
      </c>
      <c r="J21" s="9">
        <v>0</v>
      </c>
      <c r="K21" s="9"/>
      <c r="L21" s="56"/>
      <c r="M21" s="9"/>
      <c r="N21" s="13"/>
      <c r="O21" s="12">
        <f>SUM(H21-N21)</f>
        <v>1.30619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0.02769</v>
      </c>
      <c r="G22" s="12">
        <v>0.24906</v>
      </c>
      <c r="H22" s="12">
        <f>SUM(E22,F22,G22)</f>
        <v>0.27675</v>
      </c>
      <c r="I22" s="9">
        <v>0</v>
      </c>
      <c r="J22" s="9">
        <v>0</v>
      </c>
      <c r="K22" s="9"/>
      <c r="L22" s="56"/>
      <c r="M22" s="9"/>
      <c r="N22" s="13"/>
      <c r="O22" s="12">
        <f>SUM(H22-N22)</f>
        <v>0.27675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2"/>
      <c r="G23" s="12"/>
      <c r="H23" s="12"/>
      <c r="I23" s="9"/>
      <c r="J23" s="9"/>
      <c r="K23" s="9"/>
      <c r="L23" s="55"/>
      <c r="M23" s="9"/>
      <c r="N23" s="13"/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2"/>
      <c r="G24" s="12"/>
      <c r="H24" s="12"/>
      <c r="I24" s="9"/>
      <c r="J24" s="9"/>
      <c r="K24" s="9"/>
      <c r="L24" s="55"/>
      <c r="M24" s="9"/>
      <c r="N24" s="13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1.3</v>
      </c>
      <c r="G25" s="12">
        <v>2.7</v>
      </c>
      <c r="H25" s="12">
        <f>SUM(E25,F25,G25)</f>
        <v>4</v>
      </c>
      <c r="I25" s="9">
        <v>1</v>
      </c>
      <c r="J25" s="9">
        <v>4</v>
      </c>
      <c r="K25" s="9"/>
      <c r="L25" s="54"/>
      <c r="M25" s="9">
        <v>2</v>
      </c>
      <c r="N25" s="13">
        <f>SUM(J25,L25)</f>
        <v>4</v>
      </c>
      <c r="O25" s="12">
        <f>SUM(H25-N25)</f>
        <v>0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0.22222</v>
      </c>
      <c r="G26" s="12">
        <v>2.6</v>
      </c>
      <c r="H26" s="12">
        <f>SUM(E26,F26,G26)</f>
        <v>2.82222</v>
      </c>
      <c r="I26" s="9"/>
      <c r="J26" s="9">
        <v>1.93427</v>
      </c>
      <c r="K26" s="9"/>
      <c r="L26" s="54">
        <v>0.815</v>
      </c>
      <c r="M26" s="9"/>
      <c r="N26" s="13">
        <f>SUM(J26,L26)</f>
        <v>2.74927</v>
      </c>
      <c r="O26" s="12">
        <f>SUM(H26-N26)</f>
        <v>0.07295000000000007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12">
        <v>0.08</v>
      </c>
      <c r="G27" s="12">
        <v>1.52</v>
      </c>
      <c r="H27" s="12">
        <f>SUM(E27,F27,G27)</f>
        <v>1.6</v>
      </c>
      <c r="I27" s="9"/>
      <c r="J27" s="9"/>
      <c r="K27" s="9"/>
      <c r="L27" s="56"/>
      <c r="M27" s="9"/>
      <c r="N27" s="13"/>
      <c r="O27" s="12">
        <f>SUM(H27-N27)</f>
        <v>1.6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2"/>
      <c r="G28" s="12"/>
      <c r="H28" s="12"/>
      <c r="I28" s="9"/>
      <c r="J28" s="9"/>
      <c r="K28" s="9"/>
      <c r="L28" s="55"/>
      <c r="M28" s="9"/>
      <c r="N28" s="13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12">
        <v>0</v>
      </c>
      <c r="G29" s="12">
        <v>0.4</v>
      </c>
      <c r="H29" s="12">
        <f>SUM(E29,F29,G29)</f>
        <v>0.4</v>
      </c>
      <c r="I29" s="9">
        <v>2</v>
      </c>
      <c r="J29" s="12">
        <v>0.4</v>
      </c>
      <c r="K29" s="9"/>
      <c r="L29" s="57"/>
      <c r="M29" s="9">
        <v>3</v>
      </c>
      <c r="N29" s="13">
        <f>SUM(J29,L29)</f>
        <v>0.4</v>
      </c>
      <c r="O29" s="12">
        <f>SUM(H29-N29)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0.14</v>
      </c>
      <c r="G30" s="12">
        <v>1.638</v>
      </c>
      <c r="H30" s="12">
        <f>SUM(E30,F30,G30)</f>
        <v>1.778</v>
      </c>
      <c r="I30" s="9"/>
      <c r="J30" s="12">
        <v>1.1962</v>
      </c>
      <c r="K30" s="9"/>
      <c r="L30" s="58"/>
      <c r="M30" s="9"/>
      <c r="N30" s="13">
        <f>SUM(J30,L30)</f>
        <v>1.1962</v>
      </c>
      <c r="O30" s="12">
        <f>SUM(H30-N30)</f>
        <v>0.5818000000000001</v>
      </c>
      <c r="P30" s="19"/>
      <c r="Q30" s="2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12">
        <v>0.01993</v>
      </c>
      <c r="G31" s="12">
        <v>0.17934</v>
      </c>
      <c r="H31" s="12">
        <f>SUM(E31,F31,G31)</f>
        <v>0.19927</v>
      </c>
      <c r="I31" s="9"/>
      <c r="J31" s="9"/>
      <c r="K31" s="9"/>
      <c r="L31" s="56"/>
      <c r="M31" s="9"/>
      <c r="N31" s="13"/>
      <c r="O31" s="12">
        <f>SUM(H31-N31)</f>
        <v>0.19927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12">
        <v>0.06642</v>
      </c>
      <c r="G32" s="12">
        <v>0.77708</v>
      </c>
      <c r="H32" s="12">
        <f>SUM(E32,F32,G32)</f>
        <v>0.8435</v>
      </c>
      <c r="I32" s="9"/>
      <c r="J32" s="9"/>
      <c r="K32" s="9"/>
      <c r="L32" s="54">
        <v>0.8435</v>
      </c>
      <c r="M32" s="9"/>
      <c r="N32" s="13">
        <f>SUM(J32,L32)</f>
        <v>0.8435</v>
      </c>
      <c r="O32" s="12">
        <f>SUM(H32-N32)</f>
        <v>0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2"/>
      <c r="G33" s="12"/>
      <c r="H33" s="12"/>
      <c r="I33" s="9"/>
      <c r="J33" s="9"/>
      <c r="K33" s="9"/>
      <c r="L33" s="55"/>
      <c r="M33" s="9"/>
      <c r="N33" s="13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2"/>
      <c r="G34" s="12"/>
      <c r="H34" s="12"/>
      <c r="I34" s="9"/>
      <c r="J34" s="9"/>
      <c r="K34" s="9"/>
      <c r="L34" s="55"/>
      <c r="M34" s="9"/>
      <c r="N34" s="13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12">
        <v>2.094</v>
      </c>
      <c r="G35" s="12">
        <v>18.846</v>
      </c>
      <c r="H35" s="12">
        <f>SUM(E35,F35,G35)</f>
        <v>20.94</v>
      </c>
      <c r="I35" s="9"/>
      <c r="J35" s="12">
        <v>9.86132</v>
      </c>
      <c r="K35" s="9"/>
      <c r="L35" s="54">
        <v>1.60812</v>
      </c>
      <c r="M35" s="9"/>
      <c r="N35" s="13">
        <f>SUM(J35,L35)</f>
        <v>11.469439999999999</v>
      </c>
      <c r="O35" s="12">
        <f>SUM(H35-N35)</f>
        <v>9.470560000000003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12">
        <v>1.19864</v>
      </c>
      <c r="G36" s="12">
        <v>1.3</v>
      </c>
      <c r="H36" s="12">
        <f>SUM(E36,F36,G36)</f>
        <v>2.49864</v>
      </c>
      <c r="I36" s="12"/>
      <c r="J36" s="12">
        <v>1.49545</v>
      </c>
      <c r="K36" s="9"/>
      <c r="L36" s="54">
        <v>0.99089</v>
      </c>
      <c r="M36" s="9"/>
      <c r="N36" s="13">
        <f>SUM(J36,L36)</f>
        <v>2.48634</v>
      </c>
      <c r="O36" s="12">
        <f>SUM(H36-N36)</f>
        <v>0.012299999999999756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0.14</v>
      </c>
      <c r="G37" s="12">
        <v>0.84</v>
      </c>
      <c r="H37" s="12">
        <f>SUM(E37,F37,G37)</f>
        <v>0.98</v>
      </c>
      <c r="I37" s="9"/>
      <c r="J37" s="9"/>
      <c r="K37" s="9"/>
      <c r="L37" s="54">
        <v>0.98</v>
      </c>
      <c r="M37" s="9"/>
      <c r="N37" s="13">
        <f>SUM(J37,L37)</f>
        <v>0.98</v>
      </c>
      <c r="O37" s="12">
        <f>SUM(H37-N37)</f>
        <v>0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0.3</v>
      </c>
      <c r="G38" s="12">
        <v>1.2</v>
      </c>
      <c r="H38" s="12">
        <f>SUM(E38,F38,G38)</f>
        <v>1.5</v>
      </c>
      <c r="I38" s="12"/>
      <c r="J38" s="12">
        <v>1.41135</v>
      </c>
      <c r="K38" s="9"/>
      <c r="L38" s="54"/>
      <c r="M38" s="9"/>
      <c r="N38" s="13">
        <f>SUM(J38,L38)</f>
        <v>1.41135</v>
      </c>
      <c r="O38" s="12">
        <f>SUM(H38-N38)</f>
        <v>0.0886499999999999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2"/>
      <c r="G39" s="12"/>
      <c r="H39" s="12"/>
      <c r="I39" s="9"/>
      <c r="J39" s="9"/>
      <c r="K39" s="9"/>
      <c r="L39" s="55"/>
      <c r="M39" s="9"/>
      <c r="N39" s="13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2"/>
      <c r="G40" s="12"/>
      <c r="H40" s="12"/>
      <c r="I40" s="9"/>
      <c r="J40" s="9"/>
      <c r="K40" s="9"/>
      <c r="L40" s="55"/>
      <c r="M40" s="9"/>
      <c r="N40" s="13"/>
      <c r="O40" s="12"/>
      <c r="P40" s="19"/>
      <c r="Q40" s="2"/>
      <c r="R40" s="2"/>
    </row>
    <row r="41" spans="1:18" ht="15.75" customHeight="1">
      <c r="A41" s="7" t="s">
        <v>85</v>
      </c>
      <c r="B41" s="8" t="s">
        <v>51</v>
      </c>
      <c r="C41" s="9"/>
      <c r="D41" s="12">
        <v>25.2</v>
      </c>
      <c r="E41" s="18">
        <v>0</v>
      </c>
      <c r="F41" s="12">
        <v>0.35</v>
      </c>
      <c r="G41" s="12">
        <v>3.15</v>
      </c>
      <c r="H41" s="12">
        <f>SUM(E41,F41,G41)</f>
        <v>3.5</v>
      </c>
      <c r="I41" s="9"/>
      <c r="J41" s="12">
        <v>2.1</v>
      </c>
      <c r="K41" s="9"/>
      <c r="L41" s="54">
        <v>1.4</v>
      </c>
      <c r="M41" s="9"/>
      <c r="N41" s="13">
        <f>SUM(J41,L41)</f>
        <v>3.5</v>
      </c>
      <c r="O41" s="12">
        <f>SUM(H41-N41)</f>
        <v>0</v>
      </c>
      <c r="P41" s="5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12">
        <v>0.11666</v>
      </c>
      <c r="G42" s="12">
        <v>1.05</v>
      </c>
      <c r="H42" s="12">
        <f>SUM(E42,F42,G42)</f>
        <v>1.16666</v>
      </c>
      <c r="I42" s="9"/>
      <c r="J42" s="17"/>
      <c r="K42" s="9"/>
      <c r="L42" s="54">
        <v>1.16666</v>
      </c>
      <c r="M42" s="9"/>
      <c r="N42" s="13">
        <f>SUM(J42,L42)</f>
        <v>1.16666</v>
      </c>
      <c r="O42" s="12">
        <f>SUM(H42-N42)</f>
        <v>0</v>
      </c>
      <c r="P42" s="60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12">
        <v>0.23333</v>
      </c>
      <c r="G43" s="12">
        <v>2.1</v>
      </c>
      <c r="H43" s="12">
        <f>SUM(E43,F43,G43)</f>
        <v>2.33333</v>
      </c>
      <c r="I43" s="9"/>
      <c r="J43" s="12">
        <v>1.2</v>
      </c>
      <c r="K43" s="9"/>
      <c r="L43" s="54">
        <v>1.13333</v>
      </c>
      <c r="M43" s="9"/>
      <c r="N43" s="13">
        <f>SUM(J43,L43)</f>
        <v>2.33333</v>
      </c>
      <c r="O43" s="12">
        <f>SUM(H43-N43)</f>
        <v>0</v>
      </c>
      <c r="P43" s="60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12">
        <v>0.16333</v>
      </c>
      <c r="G44" s="12">
        <v>1.47</v>
      </c>
      <c r="H44" s="12">
        <f>SUM(E44,F44,G44)</f>
        <v>1.63333</v>
      </c>
      <c r="I44" s="9"/>
      <c r="J44" s="12">
        <v>0.84</v>
      </c>
      <c r="K44" s="9"/>
      <c r="L44" s="54">
        <v>0.79333</v>
      </c>
      <c r="M44" s="9"/>
      <c r="N44" s="13">
        <f>SUM(J44,L44)</f>
        <v>1.63333</v>
      </c>
      <c r="O44" s="12">
        <f>SUM(H44-N44)</f>
        <v>0</v>
      </c>
      <c r="P44" s="60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2"/>
      <c r="G45" s="12"/>
      <c r="H45" s="12"/>
      <c r="I45" s="9"/>
      <c r="J45" s="9"/>
      <c r="K45" s="9"/>
      <c r="L45" s="55"/>
      <c r="M45" s="9"/>
      <c r="N45" s="13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12">
        <v>1.8302</v>
      </c>
      <c r="G46" s="12">
        <v>23.06058</v>
      </c>
      <c r="H46" s="12">
        <f>SUM(E46,F46,G46)</f>
        <v>24.890780000000003</v>
      </c>
      <c r="I46" s="9">
        <v>56</v>
      </c>
      <c r="J46" s="12">
        <v>12.284</v>
      </c>
      <c r="K46" s="9"/>
      <c r="L46" s="54">
        <v>8.86</v>
      </c>
      <c r="M46" s="9">
        <v>92</v>
      </c>
      <c r="N46" s="13">
        <v>21.144</v>
      </c>
      <c r="O46" s="12">
        <f>SUM(H46-N46)</f>
        <v>3.7467800000000047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2"/>
      <c r="G47" s="12"/>
      <c r="H47" s="12"/>
      <c r="I47" s="9"/>
      <c r="J47" s="9"/>
      <c r="K47" s="9"/>
      <c r="L47" s="55"/>
      <c r="M47" s="9"/>
      <c r="N47" s="13"/>
      <c r="O47" s="12">
        <f>SUM(H47-N47)</f>
        <v>0</v>
      </c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12">
        <v>0.30555</v>
      </c>
      <c r="G48" s="12">
        <v>0.6</v>
      </c>
      <c r="H48" s="12">
        <f>SUM(E48,F48,G48)</f>
        <v>0.90555</v>
      </c>
      <c r="I48" s="9"/>
      <c r="J48" s="9"/>
      <c r="K48" s="9"/>
      <c r="L48" s="54">
        <v>0.91877</v>
      </c>
      <c r="M48" s="9"/>
      <c r="N48" s="13">
        <f>SUM(J48,L48)</f>
        <v>0.91877</v>
      </c>
      <c r="O48" s="12">
        <f>SUM(H48-N48)</f>
        <v>-0.01322000000000001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12"/>
      <c r="G49" s="12"/>
      <c r="H49" s="12"/>
      <c r="I49" s="9"/>
      <c r="J49" s="9"/>
      <c r="K49" s="9"/>
      <c r="L49" s="56"/>
      <c r="M49" s="9"/>
      <c r="N49" s="13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2"/>
      <c r="G50" s="12"/>
      <c r="H50" s="12"/>
      <c r="I50" s="9"/>
      <c r="J50" s="9"/>
      <c r="K50" s="9"/>
      <c r="L50" s="55"/>
      <c r="M50" s="9"/>
      <c r="N50" s="13"/>
      <c r="O50" s="12"/>
      <c r="P50" s="19"/>
      <c r="Q50" s="2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12"/>
      <c r="G51" s="12"/>
      <c r="H51" s="12"/>
      <c r="I51" s="9"/>
      <c r="J51" s="9"/>
      <c r="K51" s="9"/>
      <c r="L51" s="55"/>
      <c r="M51" s="9"/>
      <c r="N51" s="13"/>
      <c r="O51" s="12"/>
      <c r="P51" s="19"/>
      <c r="Q51" s="285" t="s">
        <v>101</v>
      </c>
      <c r="R51" s="286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12">
        <v>0.26888</v>
      </c>
      <c r="G52" s="12">
        <v>3.17</v>
      </c>
      <c r="H52" s="12">
        <f>SUM(E52,F52,G52)</f>
        <v>3.43888</v>
      </c>
      <c r="I52" s="12"/>
      <c r="J52" s="12">
        <v>2.18407</v>
      </c>
      <c r="K52" s="9"/>
      <c r="L52" s="54"/>
      <c r="M52" s="9"/>
      <c r="N52" s="13">
        <f>SUM(J52,L52)</f>
        <v>2.18407</v>
      </c>
      <c r="O52" s="12">
        <f>SUM(H52-N52)</f>
        <v>1.25481</v>
      </c>
      <c r="P52" s="19"/>
      <c r="Q52" s="287"/>
      <c r="R52" s="286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16.24785</v>
      </c>
      <c r="G53" s="13">
        <f>SUM(G6:G52)</f>
        <v>98.41420000000001</v>
      </c>
      <c r="H53" s="13">
        <f>SUM(H6:H52)</f>
        <v>114.66205</v>
      </c>
      <c r="I53" s="14"/>
      <c r="J53" s="13">
        <v>63.54854</v>
      </c>
      <c r="K53" s="9"/>
      <c r="L53" s="54">
        <f>SUM(L6:L52)</f>
        <v>28.43017</v>
      </c>
      <c r="M53" s="9"/>
      <c r="N53" s="13">
        <f>SUM(N8:N52)</f>
        <v>101.77042999999999</v>
      </c>
      <c r="O53" s="13">
        <f>H53-N53</f>
        <v>12.891620000000003</v>
      </c>
      <c r="P53" s="9"/>
      <c r="Q53" s="287"/>
      <c r="R53" s="286"/>
    </row>
    <row r="57" ht="12.75">
      <c r="G57" s="23"/>
    </row>
  </sheetData>
  <sheetProtection/>
  <mergeCells count="10">
    <mergeCell ref="A2:B4"/>
    <mergeCell ref="I2:J2"/>
    <mergeCell ref="K2:L2"/>
    <mergeCell ref="Q51:R5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7">
      <selection activeCell="G52" sqref="G52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57421875" style="0" bestFit="1" customWidth="1"/>
    <col min="10" max="10" width="9.574218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102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0.20534</v>
      </c>
      <c r="G8" s="12">
        <v>2.31</v>
      </c>
      <c r="H8" s="12">
        <f>SUM(E8,F8,G8)</f>
        <v>2.51534</v>
      </c>
      <c r="I8" s="9">
        <v>213</v>
      </c>
      <c r="J8" s="17">
        <v>1.5</v>
      </c>
      <c r="K8" s="9"/>
      <c r="L8" s="17"/>
      <c r="M8" s="9">
        <v>213</v>
      </c>
      <c r="N8" s="12">
        <f>SUM(J8,L8)</f>
        <v>1.5</v>
      </c>
      <c r="O8" s="12">
        <f>SUM(H8-N8)</f>
        <v>1.0153400000000001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0.18667</v>
      </c>
      <c r="G9" s="12">
        <v>2.1</v>
      </c>
      <c r="H9" s="12">
        <f>SUM(E9,F9,G9)</f>
        <v>2.28667</v>
      </c>
      <c r="I9" s="9">
        <v>135</v>
      </c>
      <c r="J9" s="12">
        <v>0.6075</v>
      </c>
      <c r="K9" s="9">
        <v>14</v>
      </c>
      <c r="L9" s="12">
        <v>0.1</v>
      </c>
      <c r="M9" s="9">
        <v>149</v>
      </c>
      <c r="N9" s="12">
        <f>SUM(J9,L9)</f>
        <v>0.7075</v>
      </c>
      <c r="O9" s="12">
        <f>SUM(H9-N9)</f>
        <v>1.57917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4.06</v>
      </c>
      <c r="G10" s="12">
        <v>7.056</v>
      </c>
      <c r="H10" s="12">
        <f>SUM(E10,F10,G10)</f>
        <v>11.116</v>
      </c>
      <c r="I10" s="9"/>
      <c r="J10" s="9">
        <v>10.90611</v>
      </c>
      <c r="K10" s="9"/>
      <c r="L10" s="12"/>
      <c r="M10" s="9"/>
      <c r="N10" s="12">
        <f>SUM(J10,L10)</f>
        <v>10.90611</v>
      </c>
      <c r="O10" s="12">
        <f>SUM(H10-N10)</f>
        <v>0.2098899999999997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9"/>
      <c r="M11" s="9"/>
      <c r="N11" s="12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1.365</v>
      </c>
      <c r="G12" s="12">
        <v>5.46</v>
      </c>
      <c r="H12" s="12">
        <f>SUM(E12,F12,G12)</f>
        <v>6.825</v>
      </c>
      <c r="I12" s="9">
        <v>107</v>
      </c>
      <c r="J12" s="17">
        <v>4.2</v>
      </c>
      <c r="K12" s="9"/>
      <c r="L12" s="17"/>
      <c r="M12" s="9">
        <v>107</v>
      </c>
      <c r="N12" s="12">
        <f>SUM(J12,L12)</f>
        <v>4.2</v>
      </c>
      <c r="O12" s="12">
        <f>SUM(H12-N12)</f>
        <v>2.625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0.74667</v>
      </c>
      <c r="G13" s="12">
        <v>8.736</v>
      </c>
      <c r="H13" s="12">
        <f>SUM(E13,F13,G13)</f>
        <v>9.48267</v>
      </c>
      <c r="I13" s="9">
        <v>165</v>
      </c>
      <c r="J13" s="17">
        <v>6.6</v>
      </c>
      <c r="K13" s="9">
        <v>100</v>
      </c>
      <c r="L13" s="12">
        <v>3.928</v>
      </c>
      <c r="M13" s="9">
        <v>265</v>
      </c>
      <c r="N13" s="12">
        <f>SUM(J13,L13)</f>
        <v>10.527999999999999</v>
      </c>
      <c r="O13" s="12">
        <f>SUM(H13-N13)</f>
        <v>-1.045329999999998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2"/>
      <c r="G14" s="12"/>
      <c r="H14" s="12"/>
      <c r="I14" s="9"/>
      <c r="J14" s="9"/>
      <c r="K14" s="9"/>
      <c r="L14" s="9"/>
      <c r="M14" s="9"/>
      <c r="N14" s="12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2"/>
      <c r="G15" s="12"/>
      <c r="H15" s="12"/>
      <c r="I15" s="9"/>
      <c r="J15" s="9"/>
      <c r="K15" s="9"/>
      <c r="L15" s="9"/>
      <c r="M15" s="9"/>
      <c r="N15" s="12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0.126</v>
      </c>
      <c r="G16" s="12">
        <v>1.4175</v>
      </c>
      <c r="H16" s="12">
        <f>SUM(E16,F16,G16)</f>
        <v>1.5434999999999999</v>
      </c>
      <c r="I16" s="26">
        <v>244</v>
      </c>
      <c r="J16" s="12">
        <v>1.38885</v>
      </c>
      <c r="K16" s="9"/>
      <c r="L16" s="12">
        <v>2.06</v>
      </c>
      <c r="M16" s="26">
        <v>419</v>
      </c>
      <c r="N16" s="12">
        <f>SUM(J16,L16)</f>
        <v>3.44885</v>
      </c>
      <c r="O16" s="12">
        <f>SUM(H16-N16)</f>
        <v>-1.9053500000000003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0.5868</v>
      </c>
      <c r="G17" s="12">
        <v>1.01556</v>
      </c>
      <c r="H17" s="12">
        <f>SUM(E17,F17,G17)</f>
        <v>1.60236</v>
      </c>
      <c r="I17" s="20">
        <v>35</v>
      </c>
      <c r="J17" s="12">
        <v>0.2</v>
      </c>
      <c r="K17" s="9">
        <v>576</v>
      </c>
      <c r="L17" s="12">
        <v>1.22314</v>
      </c>
      <c r="M17" s="9">
        <v>611</v>
      </c>
      <c r="N17" s="12">
        <f>SUM(J17,L17)</f>
        <v>1.4231399999999998</v>
      </c>
      <c r="O17" s="12">
        <f>SUM(H17-N17)</f>
        <v>0.17922000000000016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12">
        <v>0.07234</v>
      </c>
      <c r="G18" s="12">
        <v>0.87885</v>
      </c>
      <c r="H18" s="12">
        <f>SUM(E18,F18,G18)</f>
        <v>0.95119</v>
      </c>
      <c r="I18" s="9">
        <v>300</v>
      </c>
      <c r="J18" s="17">
        <v>0.65</v>
      </c>
      <c r="K18" s="9"/>
      <c r="L18" s="17"/>
      <c r="M18" s="9">
        <v>300</v>
      </c>
      <c r="N18" s="12">
        <f>SUM(J18,L18)</f>
        <v>0.65</v>
      </c>
      <c r="O18" s="12">
        <f>SUM(H18-N18)</f>
        <v>0.30118999999999996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2"/>
      <c r="G19" s="12"/>
      <c r="H19" s="12"/>
      <c r="I19" s="9"/>
      <c r="J19" s="9"/>
      <c r="K19" s="9"/>
      <c r="L19" s="9"/>
      <c r="M19" s="9"/>
      <c r="N19" s="12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0.1107</v>
      </c>
      <c r="G20" s="12">
        <v>1.39474</v>
      </c>
      <c r="H20" s="12">
        <f>SUM(E20,F20,G20)</f>
        <v>1.5054400000000001</v>
      </c>
      <c r="I20" s="9">
        <v>165</v>
      </c>
      <c r="J20" s="9">
        <v>0.99</v>
      </c>
      <c r="K20" s="9"/>
      <c r="L20" s="17"/>
      <c r="M20" s="9">
        <v>165</v>
      </c>
      <c r="N20" s="12">
        <f>SUM(J20,L20)</f>
        <v>0.99</v>
      </c>
      <c r="O20" s="12">
        <f>SUM(H20-N20)</f>
        <v>0.5154400000000001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0.1107</v>
      </c>
      <c r="G21" s="12">
        <v>1.19549</v>
      </c>
      <c r="H21" s="12">
        <f>SUM(E21,F21,G21)</f>
        <v>1.30619</v>
      </c>
      <c r="I21" s="9">
        <v>0</v>
      </c>
      <c r="J21" s="9">
        <v>0</v>
      </c>
      <c r="K21" s="9"/>
      <c r="L21" s="17"/>
      <c r="M21" s="9"/>
      <c r="N21" s="12"/>
      <c r="O21" s="12">
        <f>SUM(H21-N21)</f>
        <v>1.30619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0.02769</v>
      </c>
      <c r="G22" s="12">
        <v>0.24906</v>
      </c>
      <c r="H22" s="12">
        <f>SUM(E22,F22,G22)</f>
        <v>0.27675</v>
      </c>
      <c r="I22" s="9">
        <v>0</v>
      </c>
      <c r="J22" s="9">
        <v>0</v>
      </c>
      <c r="K22" s="9"/>
      <c r="L22" s="17"/>
      <c r="M22" s="9"/>
      <c r="N22" s="12"/>
      <c r="O22" s="12">
        <f>SUM(H22-N22)</f>
        <v>0.27675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2"/>
      <c r="G23" s="12"/>
      <c r="H23" s="12"/>
      <c r="I23" s="9"/>
      <c r="J23" s="9"/>
      <c r="K23" s="9"/>
      <c r="L23" s="9"/>
      <c r="M23" s="9"/>
      <c r="N23" s="12"/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2"/>
      <c r="G24" s="12"/>
      <c r="H24" s="12"/>
      <c r="I24" s="9"/>
      <c r="J24" s="9"/>
      <c r="K24" s="9"/>
      <c r="L24" s="9"/>
      <c r="M24" s="9"/>
      <c r="N24" s="12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1.3</v>
      </c>
      <c r="G25" s="12">
        <v>2.7</v>
      </c>
      <c r="H25" s="12">
        <f>SUM(E25,F25,G25)</f>
        <v>4</v>
      </c>
      <c r="I25" s="9">
        <v>1</v>
      </c>
      <c r="J25" s="9">
        <v>2</v>
      </c>
      <c r="K25" s="9">
        <v>1</v>
      </c>
      <c r="L25" s="12">
        <v>2</v>
      </c>
      <c r="M25" s="9">
        <v>2</v>
      </c>
      <c r="N25" s="12">
        <f>SUM(J25,L25)</f>
        <v>4</v>
      </c>
      <c r="O25" s="12">
        <f>SUM(H25-N25)</f>
        <v>0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0.22222</v>
      </c>
      <c r="G26" s="12">
        <v>2.6</v>
      </c>
      <c r="H26" s="12">
        <f>SUM(E26,F26,G26)</f>
        <v>2.82222</v>
      </c>
      <c r="I26" s="9"/>
      <c r="J26" s="9">
        <v>1.92849</v>
      </c>
      <c r="K26" s="9"/>
      <c r="L26" s="12">
        <v>0.00578</v>
      </c>
      <c r="M26" s="9"/>
      <c r="N26" s="12">
        <f>SUM(J26,L26)</f>
        <v>1.93427</v>
      </c>
      <c r="O26" s="12">
        <f>SUM(H26-N26)</f>
        <v>0.8879500000000002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12">
        <v>0.08</v>
      </c>
      <c r="G27" s="12">
        <v>1.52</v>
      </c>
      <c r="H27" s="12">
        <f>SUM(E27,F27,G27)</f>
        <v>1.6</v>
      </c>
      <c r="I27" s="9"/>
      <c r="J27" s="9"/>
      <c r="K27" s="9"/>
      <c r="L27" s="17"/>
      <c r="M27" s="9"/>
      <c r="N27" s="12"/>
      <c r="O27" s="12">
        <f>SUM(H27-N27)</f>
        <v>1.6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2"/>
      <c r="G28" s="12"/>
      <c r="H28" s="12"/>
      <c r="I28" s="9"/>
      <c r="J28" s="9"/>
      <c r="K28" s="9"/>
      <c r="L28" s="9"/>
      <c r="M28" s="9"/>
      <c r="N28" s="12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12">
        <v>0</v>
      </c>
      <c r="G29" s="12">
        <v>0.4</v>
      </c>
      <c r="H29" s="12">
        <f>SUM(E29,F29,G29)</f>
        <v>0.4</v>
      </c>
      <c r="I29" s="9">
        <v>2</v>
      </c>
      <c r="J29" s="12">
        <v>0.3</v>
      </c>
      <c r="K29" s="9">
        <v>1</v>
      </c>
      <c r="L29" s="22">
        <v>0.1</v>
      </c>
      <c r="M29" s="9">
        <v>3</v>
      </c>
      <c r="N29" s="12">
        <f>SUM(J29,L29)</f>
        <v>0.4</v>
      </c>
      <c r="O29" s="12">
        <f>SUM(H29-N29)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0.14</v>
      </c>
      <c r="G30" s="12">
        <v>1.638</v>
      </c>
      <c r="H30" s="12">
        <f>SUM(E30,F30,G30)</f>
        <v>1.778</v>
      </c>
      <c r="I30" s="9"/>
      <c r="J30" s="12">
        <v>1.1962</v>
      </c>
      <c r="K30" s="9"/>
      <c r="L30" s="21"/>
      <c r="M30" s="9"/>
      <c r="N30" s="12">
        <f>SUM(J30,L30)</f>
        <v>1.1962</v>
      </c>
      <c r="O30" s="12">
        <f>SUM(H30-N30)</f>
        <v>0.5818000000000001</v>
      </c>
      <c r="P30" s="19"/>
      <c r="Q30" s="2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12">
        <v>0.01993</v>
      </c>
      <c r="G31" s="12">
        <v>0.17934</v>
      </c>
      <c r="H31" s="12">
        <f>SUM(E31,F31,G31)</f>
        <v>0.19927</v>
      </c>
      <c r="I31" s="9"/>
      <c r="J31" s="9"/>
      <c r="K31" s="9"/>
      <c r="L31" s="17"/>
      <c r="M31" s="9"/>
      <c r="N31" s="12"/>
      <c r="O31" s="12">
        <f>SUM(H31-N31)</f>
        <v>0.19927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12">
        <v>0.06642</v>
      </c>
      <c r="G32" s="12">
        <v>0.77708</v>
      </c>
      <c r="H32" s="12">
        <f>SUM(E32,F32,G32)</f>
        <v>0.8435</v>
      </c>
      <c r="I32" s="9"/>
      <c r="J32" s="9"/>
      <c r="K32" s="9"/>
      <c r="L32" s="17"/>
      <c r="M32" s="9"/>
      <c r="N32" s="12"/>
      <c r="O32" s="12">
        <f>SUM(H32-N32)</f>
        <v>0.8435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2"/>
      <c r="G33" s="12"/>
      <c r="H33" s="12"/>
      <c r="I33" s="9"/>
      <c r="J33" s="9"/>
      <c r="K33" s="9"/>
      <c r="L33" s="9"/>
      <c r="M33" s="9"/>
      <c r="N33" s="12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2"/>
      <c r="G34" s="12"/>
      <c r="H34" s="12"/>
      <c r="I34" s="9"/>
      <c r="J34" s="9"/>
      <c r="K34" s="9"/>
      <c r="L34" s="9"/>
      <c r="M34" s="9"/>
      <c r="N34" s="12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12">
        <v>2.094</v>
      </c>
      <c r="G35" s="12">
        <v>18.846</v>
      </c>
      <c r="H35" s="12">
        <f>SUM(E35,F35,G35)</f>
        <v>20.94</v>
      </c>
      <c r="I35" s="9"/>
      <c r="J35" s="12">
        <v>9.86132</v>
      </c>
      <c r="K35" s="9"/>
      <c r="L35" s="12"/>
      <c r="M35" s="9"/>
      <c r="N35" s="12">
        <f>SUM(J35,L35)</f>
        <v>9.86132</v>
      </c>
      <c r="O35" s="12">
        <f>SUM(H35-N35)</f>
        <v>11.078680000000002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12">
        <v>0.99444</v>
      </c>
      <c r="G36" s="12">
        <v>1.3</v>
      </c>
      <c r="H36" s="12">
        <f>SUM(E36,F36,G36)</f>
        <v>2.29444</v>
      </c>
      <c r="I36" s="12"/>
      <c r="J36" s="12">
        <v>1.33782</v>
      </c>
      <c r="K36" s="9"/>
      <c r="L36" s="12">
        <v>0.15763</v>
      </c>
      <c r="M36" s="9"/>
      <c r="N36" s="12">
        <f>SUM(J36,L36)</f>
        <v>1.49545</v>
      </c>
      <c r="O36" s="12">
        <f>SUM(H36-N36)</f>
        <v>0.7989899999999999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0.14</v>
      </c>
      <c r="G37" s="12">
        <v>0.84</v>
      </c>
      <c r="H37" s="12">
        <f>SUM(E37,F37,G37)</f>
        <v>0.98</v>
      </c>
      <c r="I37" s="9"/>
      <c r="J37" s="9"/>
      <c r="K37" s="9"/>
      <c r="L37" s="17"/>
      <c r="M37" s="9"/>
      <c r="N37" s="12">
        <f>SUM(J37,L37)</f>
        <v>0</v>
      </c>
      <c r="O37" s="12">
        <f>SUM(H37-N37)</f>
        <v>0.98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0.32498</v>
      </c>
      <c r="G38" s="12">
        <v>1.2</v>
      </c>
      <c r="H38" s="12">
        <f>SUM(E38,F38,G38)</f>
        <v>1.52498</v>
      </c>
      <c r="I38" s="12"/>
      <c r="J38" s="12">
        <v>1.27818</v>
      </c>
      <c r="K38" s="9"/>
      <c r="L38" s="12">
        <v>0.13317</v>
      </c>
      <c r="M38" s="9"/>
      <c r="N38" s="12">
        <f>SUM(J38,L38)</f>
        <v>1.41135</v>
      </c>
      <c r="O38" s="12">
        <f>SUM(H38-N38)</f>
        <v>0.1136299999999999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2"/>
      <c r="G39" s="12"/>
      <c r="H39" s="12"/>
      <c r="I39" s="9"/>
      <c r="J39" s="9"/>
      <c r="K39" s="9"/>
      <c r="L39" s="9"/>
      <c r="M39" s="9"/>
      <c r="N39" s="12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2"/>
      <c r="G40" s="12"/>
      <c r="H40" s="12"/>
      <c r="I40" s="9"/>
      <c r="J40" s="9"/>
      <c r="K40" s="9"/>
      <c r="L40" s="9"/>
      <c r="M40" s="9"/>
      <c r="N40" s="12"/>
      <c r="O40" s="12"/>
      <c r="P40" s="19"/>
      <c r="Q40" s="2"/>
      <c r="R40" s="2"/>
    </row>
    <row r="41" spans="1:18" ht="15.75">
      <c r="A41" s="7" t="s">
        <v>85</v>
      </c>
      <c r="B41" s="8" t="s">
        <v>51</v>
      </c>
      <c r="C41" s="9"/>
      <c r="D41" s="12">
        <v>25.2</v>
      </c>
      <c r="E41" s="18">
        <v>0</v>
      </c>
      <c r="F41" s="12">
        <v>0.35</v>
      </c>
      <c r="G41" s="12">
        <v>3.15</v>
      </c>
      <c r="H41" s="12">
        <f>SUM(E41,F41,G41)</f>
        <v>3.5</v>
      </c>
      <c r="I41" s="9"/>
      <c r="J41" s="12">
        <v>2.1</v>
      </c>
      <c r="K41" s="9"/>
      <c r="L41" s="17"/>
      <c r="M41" s="9"/>
      <c r="N41" s="12">
        <f>SUM(J41,L41)</f>
        <v>2.1</v>
      </c>
      <c r="O41" s="12">
        <f>SUM(H41-N41)</f>
        <v>1.4</v>
      </c>
      <c r="P41" s="1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12">
        <v>0.11666</v>
      </c>
      <c r="G42" s="12">
        <v>1.05</v>
      </c>
      <c r="H42" s="12">
        <f>SUM(E42,F42,G42)</f>
        <v>1.16666</v>
      </c>
      <c r="I42" s="9"/>
      <c r="J42" s="17"/>
      <c r="K42" s="9"/>
      <c r="L42" s="17"/>
      <c r="M42" s="9"/>
      <c r="N42" s="12"/>
      <c r="O42" s="12">
        <f>SUM(H42-N42)</f>
        <v>1.16666</v>
      </c>
      <c r="P42" s="19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12">
        <v>0.23333</v>
      </c>
      <c r="G43" s="12">
        <v>2.1</v>
      </c>
      <c r="H43" s="12">
        <f>SUM(E43,F43,G43)</f>
        <v>2.33333</v>
      </c>
      <c r="I43" s="9"/>
      <c r="J43" s="12">
        <v>1.2</v>
      </c>
      <c r="K43" s="9"/>
      <c r="L43" s="17"/>
      <c r="M43" s="9"/>
      <c r="N43" s="12">
        <f>SUM(J43,L43)</f>
        <v>1.2</v>
      </c>
      <c r="O43" s="12">
        <f>SUM(H43-N43)</f>
        <v>1.1333300000000002</v>
      </c>
      <c r="P43" s="19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12">
        <v>0.16333</v>
      </c>
      <c r="G44" s="12">
        <v>1.47</v>
      </c>
      <c r="H44" s="12">
        <f>SUM(E44,F44,G44)</f>
        <v>1.63333</v>
      </c>
      <c r="I44" s="9"/>
      <c r="J44" s="12">
        <v>0.84</v>
      </c>
      <c r="K44" s="9"/>
      <c r="L44" s="17"/>
      <c r="M44" s="9"/>
      <c r="N44" s="12">
        <f>SUM(J44,L44)</f>
        <v>0.84</v>
      </c>
      <c r="O44" s="12">
        <f>SUM(H44-N44)</f>
        <v>0.79333</v>
      </c>
      <c r="P44" s="19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2"/>
      <c r="G45" s="12"/>
      <c r="H45" s="12"/>
      <c r="I45" s="9"/>
      <c r="J45" s="9"/>
      <c r="K45" s="9"/>
      <c r="L45" s="9"/>
      <c r="M45" s="9"/>
      <c r="N45" s="12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12">
        <v>1.8302</v>
      </c>
      <c r="G46" s="12">
        <v>23.06058</v>
      </c>
      <c r="H46" s="12">
        <f>SUM(E46,F46,G46)</f>
        <v>24.890780000000003</v>
      </c>
      <c r="I46" s="9">
        <v>56</v>
      </c>
      <c r="J46" s="12">
        <v>12.284</v>
      </c>
      <c r="K46" s="9"/>
      <c r="L46" s="12"/>
      <c r="M46" s="9">
        <v>56</v>
      </c>
      <c r="N46" s="12">
        <f>SUM(J46,L46)</f>
        <v>12.284</v>
      </c>
      <c r="O46" s="12">
        <f>SUM(H46-N46)</f>
        <v>12.606780000000002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2"/>
      <c r="G47" s="12"/>
      <c r="H47" s="12"/>
      <c r="I47" s="9"/>
      <c r="J47" s="9"/>
      <c r="K47" s="9"/>
      <c r="L47" s="9"/>
      <c r="M47" s="9"/>
      <c r="N47" s="12"/>
      <c r="O47" s="12">
        <f>SUM(H47-N47)</f>
        <v>0</v>
      </c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12">
        <v>0.30555</v>
      </c>
      <c r="G48" s="12">
        <v>0.6</v>
      </c>
      <c r="H48" s="12">
        <f>SUM(E48,F48,G48)</f>
        <v>0.90555</v>
      </c>
      <c r="I48" s="9"/>
      <c r="J48" s="9"/>
      <c r="K48" s="9"/>
      <c r="L48" s="17"/>
      <c r="M48" s="9"/>
      <c r="N48" s="12"/>
      <c r="O48" s="12">
        <f>SUM(H48-N48)</f>
        <v>0.90555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12"/>
      <c r="G49" s="12"/>
      <c r="H49" s="12"/>
      <c r="I49" s="9"/>
      <c r="J49" s="9"/>
      <c r="K49" s="9"/>
      <c r="L49" s="17"/>
      <c r="M49" s="9"/>
      <c r="N49" s="12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2"/>
      <c r="G50" s="12"/>
      <c r="H50" s="12"/>
      <c r="I50" s="9"/>
      <c r="J50" s="9"/>
      <c r="K50" s="9"/>
      <c r="L50" s="9"/>
      <c r="M50" s="9"/>
      <c r="N50" s="12"/>
      <c r="O50" s="12"/>
      <c r="P50" s="19"/>
      <c r="Q50" s="2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12"/>
      <c r="G51" s="12"/>
      <c r="H51" s="12"/>
      <c r="I51" s="9"/>
      <c r="J51" s="9"/>
      <c r="K51" s="9"/>
      <c r="L51" s="9"/>
      <c r="M51" s="9"/>
      <c r="N51" s="12"/>
      <c r="O51" s="12"/>
      <c r="P51" s="19"/>
      <c r="Q51" s="285" t="s">
        <v>101</v>
      </c>
      <c r="R51" s="286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12">
        <v>0.26888</v>
      </c>
      <c r="G52" s="12">
        <v>3.17</v>
      </c>
      <c r="H52" s="12">
        <f>SUM(E52,F52,G52)</f>
        <v>3.43888</v>
      </c>
      <c r="I52" s="12"/>
      <c r="J52" s="12">
        <v>2.18407</v>
      </c>
      <c r="K52" s="9"/>
      <c r="L52" s="12"/>
      <c r="M52" s="9"/>
      <c r="N52" s="12">
        <f>SUM(J52,L52)</f>
        <v>2.18407</v>
      </c>
      <c r="O52" s="12">
        <f>SUM(H52-N52)</f>
        <v>1.25481</v>
      </c>
      <c r="P52" s="19"/>
      <c r="Q52" s="287"/>
      <c r="R52" s="286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16.24785</v>
      </c>
      <c r="G53" s="13">
        <f>SUM(G6:G52)</f>
        <v>98.41420000000001</v>
      </c>
      <c r="H53" s="13">
        <f>SUM(H6:H52)</f>
        <v>114.66205</v>
      </c>
      <c r="I53" s="14"/>
      <c r="J53" s="13">
        <v>63.54854</v>
      </c>
      <c r="K53" s="9"/>
      <c r="L53" s="13">
        <f>SUM(L6:L52)</f>
        <v>9.707719999999997</v>
      </c>
      <c r="M53" s="9"/>
      <c r="N53" s="13">
        <f>SUM(N8:N52)</f>
        <v>73.26026</v>
      </c>
      <c r="O53" s="13">
        <f>H53-N53</f>
        <v>41.40178999999999</v>
      </c>
      <c r="P53" s="9"/>
      <c r="Q53" s="287"/>
      <c r="R53" s="286"/>
    </row>
    <row r="57" ht="12.75">
      <c r="G57" s="23"/>
    </row>
  </sheetData>
  <sheetProtection/>
  <mergeCells count="10">
    <mergeCell ref="A2:B4"/>
    <mergeCell ref="I2:J2"/>
    <mergeCell ref="K2:L2"/>
    <mergeCell ref="Q51:R5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9.57421875" style="0" bestFit="1" customWidth="1"/>
    <col min="8" max="8" width="10.8515625" style="0" customWidth="1"/>
    <col min="9" max="9" width="5.57421875" style="0" bestFit="1" customWidth="1"/>
    <col min="10" max="10" width="9.574218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102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0.20534</v>
      </c>
      <c r="G8" s="12">
        <v>2.31</v>
      </c>
      <c r="H8" s="12">
        <f>SUM(E8,F8,G8)</f>
        <v>2.51534</v>
      </c>
      <c r="I8" s="9">
        <v>213</v>
      </c>
      <c r="J8" s="17">
        <v>1.5</v>
      </c>
      <c r="K8" s="9"/>
      <c r="L8" s="17"/>
      <c r="M8" s="9">
        <v>213</v>
      </c>
      <c r="N8" s="12">
        <f>SUM(J8,L8)</f>
        <v>1.5</v>
      </c>
      <c r="O8" s="12">
        <f>SUM(H8-N8)</f>
        <v>1.0153400000000001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0.18667</v>
      </c>
      <c r="G9" s="12">
        <v>2.1</v>
      </c>
      <c r="H9" s="12">
        <f>SUM(E9,F9,G9)</f>
        <v>2.28667</v>
      </c>
      <c r="I9" s="9">
        <v>135</v>
      </c>
      <c r="J9" s="12">
        <v>0.6075</v>
      </c>
      <c r="K9" s="9">
        <v>14</v>
      </c>
      <c r="L9" s="12">
        <v>0.1</v>
      </c>
      <c r="M9" s="9">
        <v>149</v>
      </c>
      <c r="N9" s="12">
        <f>SUM(J9,L9)</f>
        <v>0.7075</v>
      </c>
      <c r="O9" s="12">
        <f>SUM(H9-N9)</f>
        <v>1.57917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0.56</v>
      </c>
      <c r="G10" s="12">
        <v>7.056</v>
      </c>
      <c r="H10" s="12">
        <f>SUM(E10,F10,G10)</f>
        <v>7.616</v>
      </c>
      <c r="I10" s="9"/>
      <c r="J10" s="9">
        <v>10.90611</v>
      </c>
      <c r="K10" s="9"/>
      <c r="L10" s="12"/>
      <c r="M10" s="9"/>
      <c r="N10" s="12">
        <f>SUM(J10,L10)</f>
        <v>10.90611</v>
      </c>
      <c r="O10" s="12">
        <f>SUM(H10-N10)</f>
        <v>-3.2901100000000003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9"/>
      <c r="M11" s="9"/>
      <c r="N11" s="12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0.46667</v>
      </c>
      <c r="G12" s="12">
        <v>5.46</v>
      </c>
      <c r="H12" s="12">
        <f>SUM(E12,F12,G12)</f>
        <v>5.92667</v>
      </c>
      <c r="I12" s="9">
        <v>107</v>
      </c>
      <c r="J12" s="17">
        <v>4.2</v>
      </c>
      <c r="K12" s="9"/>
      <c r="L12" s="17"/>
      <c r="M12" s="9">
        <v>107</v>
      </c>
      <c r="N12" s="12">
        <f>SUM(J12,L12)</f>
        <v>4.2</v>
      </c>
      <c r="O12" s="12">
        <f>SUM(H12-N12)</f>
        <v>1.7266699999999995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0.74667</v>
      </c>
      <c r="G13" s="12">
        <v>8.736</v>
      </c>
      <c r="H13" s="12">
        <f>SUM(E13,F13,G13)</f>
        <v>9.48267</v>
      </c>
      <c r="I13" s="9">
        <v>165</v>
      </c>
      <c r="J13" s="17">
        <v>6.6</v>
      </c>
      <c r="K13" s="9">
        <v>100</v>
      </c>
      <c r="L13" s="12">
        <v>3.928</v>
      </c>
      <c r="M13" s="9">
        <v>265</v>
      </c>
      <c r="N13" s="12">
        <f>SUM(J13,L13)</f>
        <v>10.527999999999999</v>
      </c>
      <c r="O13" s="12">
        <f>SUM(H13-N13)</f>
        <v>-1.045329999999998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2"/>
      <c r="G14" s="12"/>
      <c r="H14" s="12"/>
      <c r="I14" s="9"/>
      <c r="J14" s="9"/>
      <c r="K14" s="9"/>
      <c r="L14" s="9"/>
      <c r="M14" s="9"/>
      <c r="N14" s="12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2"/>
      <c r="G15" s="12"/>
      <c r="H15" s="12"/>
      <c r="I15" s="9"/>
      <c r="J15" s="9"/>
      <c r="K15" s="9"/>
      <c r="L15" s="9"/>
      <c r="M15" s="9"/>
      <c r="N15" s="12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0.126</v>
      </c>
      <c r="G16" s="12">
        <v>1.4175</v>
      </c>
      <c r="H16" s="12">
        <f>SUM(E16,F16,G16)</f>
        <v>1.5434999999999999</v>
      </c>
      <c r="I16" s="26">
        <v>244</v>
      </c>
      <c r="J16" s="12">
        <v>1.38885</v>
      </c>
      <c r="K16" s="9"/>
      <c r="L16" s="12">
        <v>2.06</v>
      </c>
      <c r="M16" s="26">
        <v>419</v>
      </c>
      <c r="N16" s="12">
        <f>SUM(J16,L16)</f>
        <v>3.44885</v>
      </c>
      <c r="O16" s="12">
        <f>SUM(H16-N16)</f>
        <v>-1.9053500000000003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0.0868</v>
      </c>
      <c r="G17" s="12">
        <v>1.01556</v>
      </c>
      <c r="H17" s="12">
        <f>SUM(E17,F17,G17)</f>
        <v>1.10236</v>
      </c>
      <c r="I17" s="20">
        <v>35</v>
      </c>
      <c r="J17" s="12">
        <v>0.2</v>
      </c>
      <c r="K17" s="9">
        <v>576</v>
      </c>
      <c r="L17" s="12">
        <v>1.22314</v>
      </c>
      <c r="M17" s="9">
        <v>611</v>
      </c>
      <c r="N17" s="12">
        <f>SUM(J17,L17)</f>
        <v>1.4231399999999998</v>
      </c>
      <c r="O17" s="12">
        <f>SUM(H17-N17)</f>
        <v>-0.32077999999999984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12">
        <v>0.07234</v>
      </c>
      <c r="G18" s="12">
        <v>0.87885</v>
      </c>
      <c r="H18" s="12">
        <f>SUM(E18,F18,G18)</f>
        <v>0.95119</v>
      </c>
      <c r="I18" s="9">
        <v>300</v>
      </c>
      <c r="J18" s="17">
        <v>0.65</v>
      </c>
      <c r="K18" s="9"/>
      <c r="L18" s="17"/>
      <c r="M18" s="9">
        <v>300</v>
      </c>
      <c r="N18" s="12">
        <f>SUM(J18,L18)</f>
        <v>0.65</v>
      </c>
      <c r="O18" s="12">
        <f>SUM(H18-N18)</f>
        <v>0.30118999999999996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2"/>
      <c r="G19" s="12"/>
      <c r="H19" s="12"/>
      <c r="I19" s="9"/>
      <c r="J19" s="9"/>
      <c r="K19" s="9"/>
      <c r="L19" s="9"/>
      <c r="M19" s="9"/>
      <c r="N19" s="12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0.1107</v>
      </c>
      <c r="G20" s="12">
        <v>1.39474</v>
      </c>
      <c r="H20" s="12">
        <f>SUM(E20,F20,G20)</f>
        <v>1.5054400000000001</v>
      </c>
      <c r="I20" s="9">
        <v>165</v>
      </c>
      <c r="J20" s="9">
        <v>0.99</v>
      </c>
      <c r="K20" s="9"/>
      <c r="L20" s="17"/>
      <c r="M20" s="9">
        <v>165</v>
      </c>
      <c r="N20" s="12">
        <f>SUM(J20,L20)</f>
        <v>0.99</v>
      </c>
      <c r="O20" s="12">
        <f>SUM(H20-N20)</f>
        <v>0.5154400000000001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0.1107</v>
      </c>
      <c r="G21" s="12">
        <v>1.19549</v>
      </c>
      <c r="H21" s="12">
        <f>SUM(E21,F21,G21)</f>
        <v>1.30619</v>
      </c>
      <c r="I21" s="9">
        <v>0</v>
      </c>
      <c r="J21" s="9">
        <v>0</v>
      </c>
      <c r="K21" s="9"/>
      <c r="L21" s="17"/>
      <c r="M21" s="9"/>
      <c r="N21" s="12"/>
      <c r="O21" s="12">
        <f>SUM(H21-N21)</f>
        <v>1.30619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0.02769</v>
      </c>
      <c r="G22" s="12">
        <v>0.24906</v>
      </c>
      <c r="H22" s="12">
        <f>SUM(E22,F22,G22)</f>
        <v>0.27675</v>
      </c>
      <c r="I22" s="9">
        <v>0</v>
      </c>
      <c r="J22" s="9">
        <v>0</v>
      </c>
      <c r="K22" s="9"/>
      <c r="L22" s="17"/>
      <c r="M22" s="9"/>
      <c r="N22" s="12"/>
      <c r="O22" s="12">
        <f>SUM(H22-N22)</f>
        <v>0.27675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2"/>
      <c r="G23" s="12"/>
      <c r="H23" s="12"/>
      <c r="I23" s="9"/>
      <c r="J23" s="9"/>
      <c r="K23" s="9"/>
      <c r="L23" s="9"/>
      <c r="M23" s="9"/>
      <c r="N23" s="12"/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2"/>
      <c r="G24" s="12"/>
      <c r="H24" s="12"/>
      <c r="I24" s="9"/>
      <c r="J24" s="9"/>
      <c r="K24" s="9"/>
      <c r="L24" s="9"/>
      <c r="M24" s="9"/>
      <c r="N24" s="12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0.22222</v>
      </c>
      <c r="G25" s="12">
        <v>2.7</v>
      </c>
      <c r="H25" s="12">
        <f>SUM(E25,F25,G25)</f>
        <v>2.9222200000000003</v>
      </c>
      <c r="I25" s="9">
        <v>1</v>
      </c>
      <c r="J25" s="9">
        <v>2</v>
      </c>
      <c r="K25" s="9">
        <v>1</v>
      </c>
      <c r="L25" s="12">
        <v>2</v>
      </c>
      <c r="M25" s="9">
        <v>2</v>
      </c>
      <c r="N25" s="12">
        <f>SUM(J25,L25)</f>
        <v>4</v>
      </c>
      <c r="O25" s="12">
        <f>SUM(H25-N25)</f>
        <v>-1.0777799999999997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0.22222</v>
      </c>
      <c r="G26" s="12">
        <v>2.6</v>
      </c>
      <c r="H26" s="12">
        <f>SUM(E26,F26,G26)</f>
        <v>2.82222</v>
      </c>
      <c r="I26" s="9"/>
      <c r="J26" s="9">
        <v>1.92849</v>
      </c>
      <c r="K26" s="9"/>
      <c r="L26" s="12">
        <v>0.00578</v>
      </c>
      <c r="M26" s="9"/>
      <c r="N26" s="12">
        <f>SUM(J26,L26)</f>
        <v>1.93427</v>
      </c>
      <c r="O26" s="12">
        <f>SUM(H26-N26)</f>
        <v>0.8879500000000002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12">
        <v>0.08</v>
      </c>
      <c r="G27" s="12">
        <v>1.52</v>
      </c>
      <c r="H27" s="12">
        <f>SUM(E27,F27,G27)</f>
        <v>1.6</v>
      </c>
      <c r="I27" s="9"/>
      <c r="J27" s="9"/>
      <c r="K27" s="9"/>
      <c r="L27" s="17"/>
      <c r="M27" s="9"/>
      <c r="N27" s="12"/>
      <c r="O27" s="12">
        <f>SUM(H27-N27)</f>
        <v>1.6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2"/>
      <c r="G28" s="12"/>
      <c r="H28" s="12"/>
      <c r="I28" s="9"/>
      <c r="J28" s="9"/>
      <c r="K28" s="9"/>
      <c r="L28" s="9"/>
      <c r="M28" s="9"/>
      <c r="N28" s="12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12">
        <v>0</v>
      </c>
      <c r="G29" s="12">
        <v>0.4</v>
      </c>
      <c r="H29" s="12">
        <f>SUM(E29,F29,G29)</f>
        <v>0.4</v>
      </c>
      <c r="I29" s="9">
        <v>2</v>
      </c>
      <c r="J29" s="12">
        <v>0.3</v>
      </c>
      <c r="K29" s="9">
        <v>1</v>
      </c>
      <c r="L29" s="22">
        <v>0.1</v>
      </c>
      <c r="M29" s="9">
        <v>3</v>
      </c>
      <c r="N29" s="12">
        <f>SUM(J29,L29)</f>
        <v>0.4</v>
      </c>
      <c r="O29" s="12">
        <f>SUM(H29-N29)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0.14</v>
      </c>
      <c r="G30" s="12">
        <v>1.638</v>
      </c>
      <c r="H30" s="12">
        <f>SUM(E30,F30,G30)</f>
        <v>1.778</v>
      </c>
      <c r="I30" s="9"/>
      <c r="J30" s="12">
        <v>1.1962</v>
      </c>
      <c r="K30" s="9"/>
      <c r="L30" s="21"/>
      <c r="M30" s="9"/>
      <c r="N30" s="12">
        <f>SUM(J30,L30)</f>
        <v>1.1962</v>
      </c>
      <c r="O30" s="12">
        <f>SUM(H30-N30)</f>
        <v>0.5818000000000001</v>
      </c>
      <c r="P30" s="19"/>
      <c r="Q30" s="2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12">
        <v>0.01993</v>
      </c>
      <c r="G31" s="12">
        <v>0.17934</v>
      </c>
      <c r="H31" s="12">
        <f>SUM(E31,F31,G31)</f>
        <v>0.19927</v>
      </c>
      <c r="I31" s="9"/>
      <c r="J31" s="9"/>
      <c r="K31" s="9"/>
      <c r="L31" s="17"/>
      <c r="M31" s="9"/>
      <c r="N31" s="12"/>
      <c r="O31" s="12">
        <f>SUM(H31-N31)</f>
        <v>0.19927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12">
        <v>0.06642</v>
      </c>
      <c r="G32" s="12">
        <v>0.77708</v>
      </c>
      <c r="H32" s="12">
        <f>SUM(E32,F32,G32)</f>
        <v>0.8435</v>
      </c>
      <c r="I32" s="9"/>
      <c r="J32" s="9"/>
      <c r="K32" s="9"/>
      <c r="L32" s="17"/>
      <c r="M32" s="9"/>
      <c r="N32" s="12"/>
      <c r="O32" s="12">
        <f>SUM(H32-N32)</f>
        <v>0.8435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2"/>
      <c r="G33" s="12"/>
      <c r="H33" s="12"/>
      <c r="I33" s="9"/>
      <c r="J33" s="9"/>
      <c r="K33" s="9"/>
      <c r="L33" s="9"/>
      <c r="M33" s="9"/>
      <c r="N33" s="12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2"/>
      <c r="G34" s="12"/>
      <c r="H34" s="12"/>
      <c r="I34" s="9"/>
      <c r="J34" s="9"/>
      <c r="K34" s="9"/>
      <c r="L34" s="9"/>
      <c r="M34" s="9"/>
      <c r="N34" s="12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12">
        <v>2.094</v>
      </c>
      <c r="G35" s="12">
        <v>18.846</v>
      </c>
      <c r="H35" s="12">
        <f>SUM(E35,F35,G35)</f>
        <v>20.94</v>
      </c>
      <c r="I35" s="9"/>
      <c r="J35" s="12">
        <v>9.86132</v>
      </c>
      <c r="K35" s="9"/>
      <c r="L35" s="12"/>
      <c r="M35" s="9"/>
      <c r="N35" s="12">
        <f>SUM(J35,L35)</f>
        <v>9.86132</v>
      </c>
      <c r="O35" s="12">
        <f>SUM(H35-N35)</f>
        <v>11.078680000000002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12">
        <v>0.14444</v>
      </c>
      <c r="G36" s="12">
        <v>1.3</v>
      </c>
      <c r="H36" s="12">
        <f>SUM(E36,F36,G36)</f>
        <v>1.4444400000000002</v>
      </c>
      <c r="I36" s="12"/>
      <c r="J36" s="12">
        <v>1.33782</v>
      </c>
      <c r="K36" s="9"/>
      <c r="L36" s="12">
        <v>0.15763</v>
      </c>
      <c r="M36" s="9"/>
      <c r="N36" s="12">
        <f>SUM(J36,L36)</f>
        <v>1.49545</v>
      </c>
      <c r="O36" s="12">
        <f>SUM(H36-N36)</f>
        <v>-0.05100999999999978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0.14</v>
      </c>
      <c r="G37" s="12">
        <v>0.84</v>
      </c>
      <c r="H37" s="12">
        <f>SUM(E37,F37,G37)</f>
        <v>0.98</v>
      </c>
      <c r="I37" s="9"/>
      <c r="J37" s="9"/>
      <c r="K37" s="9"/>
      <c r="L37" s="17"/>
      <c r="M37" s="9"/>
      <c r="N37" s="12">
        <f>SUM(J37,L37)</f>
        <v>0</v>
      </c>
      <c r="O37" s="12">
        <f>SUM(H37-N37)</f>
        <v>0.98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0.21135</v>
      </c>
      <c r="G38" s="12">
        <v>1.2</v>
      </c>
      <c r="H38" s="12">
        <f>SUM(E38,F38,G38)</f>
        <v>1.4113499999999999</v>
      </c>
      <c r="I38" s="12"/>
      <c r="J38" s="12">
        <v>1.27818</v>
      </c>
      <c r="K38" s="9"/>
      <c r="L38" s="12">
        <v>0.13317</v>
      </c>
      <c r="M38" s="9"/>
      <c r="N38" s="12">
        <f>SUM(J38,L38)</f>
        <v>1.41135</v>
      </c>
      <c r="O38" s="12">
        <f>SUM(H38-N38)</f>
        <v>-2.220446049250313E-16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2"/>
      <c r="G39" s="12"/>
      <c r="H39" s="12"/>
      <c r="I39" s="9"/>
      <c r="J39" s="9"/>
      <c r="K39" s="9"/>
      <c r="L39" s="9"/>
      <c r="M39" s="9"/>
      <c r="N39" s="12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2"/>
      <c r="G40" s="12"/>
      <c r="H40" s="12"/>
      <c r="I40" s="9"/>
      <c r="J40" s="9"/>
      <c r="K40" s="9"/>
      <c r="L40" s="9"/>
      <c r="M40" s="9"/>
      <c r="N40" s="12"/>
      <c r="O40" s="12"/>
      <c r="P40" s="19"/>
      <c r="Q40" s="2"/>
      <c r="R40" s="2"/>
    </row>
    <row r="41" spans="1:18" ht="15.75">
      <c r="A41" s="7" t="s">
        <v>85</v>
      </c>
      <c r="B41" s="8" t="s">
        <v>51</v>
      </c>
      <c r="C41" s="9"/>
      <c r="D41" s="12">
        <v>25.2</v>
      </c>
      <c r="E41" s="18">
        <v>0</v>
      </c>
      <c r="F41" s="12">
        <v>0.35</v>
      </c>
      <c r="G41" s="12">
        <v>3.15</v>
      </c>
      <c r="H41" s="12">
        <f>SUM(E41,F41,G41)</f>
        <v>3.5</v>
      </c>
      <c r="I41" s="9"/>
      <c r="J41" s="12">
        <v>2.1</v>
      </c>
      <c r="K41" s="9"/>
      <c r="L41" s="17"/>
      <c r="M41" s="9"/>
      <c r="N41" s="12">
        <f>SUM(J41,L41)</f>
        <v>2.1</v>
      </c>
      <c r="O41" s="12">
        <f>SUM(H41-N41)</f>
        <v>1.4</v>
      </c>
      <c r="P41" s="1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12">
        <v>0.11666</v>
      </c>
      <c r="G42" s="12">
        <v>1.05</v>
      </c>
      <c r="H42" s="12">
        <f>SUM(E42,F42,G42)</f>
        <v>1.16666</v>
      </c>
      <c r="I42" s="9"/>
      <c r="J42" s="17"/>
      <c r="K42" s="9"/>
      <c r="L42" s="17"/>
      <c r="M42" s="9"/>
      <c r="N42" s="12"/>
      <c r="O42" s="12">
        <f>SUM(H42-N42)</f>
        <v>1.16666</v>
      </c>
      <c r="P42" s="19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12">
        <v>0.23333</v>
      </c>
      <c r="G43" s="12">
        <v>2.1</v>
      </c>
      <c r="H43" s="12">
        <f>SUM(E43,F43,G43)</f>
        <v>2.33333</v>
      </c>
      <c r="I43" s="9"/>
      <c r="J43" s="12">
        <v>1.2</v>
      </c>
      <c r="K43" s="9"/>
      <c r="L43" s="17"/>
      <c r="M43" s="9"/>
      <c r="N43" s="12">
        <f>SUM(J43,L43)</f>
        <v>1.2</v>
      </c>
      <c r="O43" s="12">
        <f>SUM(H43-N43)</f>
        <v>1.1333300000000002</v>
      </c>
      <c r="P43" s="19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12">
        <v>0.16333</v>
      </c>
      <c r="G44" s="12">
        <v>1.47</v>
      </c>
      <c r="H44" s="12">
        <f>SUM(E44,F44,G44)</f>
        <v>1.63333</v>
      </c>
      <c r="I44" s="9"/>
      <c r="J44" s="12">
        <v>0.84</v>
      </c>
      <c r="K44" s="9"/>
      <c r="L44" s="17"/>
      <c r="M44" s="9"/>
      <c r="N44" s="12">
        <f>SUM(J44,L44)</f>
        <v>0.84</v>
      </c>
      <c r="O44" s="12">
        <f>SUM(H44-N44)</f>
        <v>0.79333</v>
      </c>
      <c r="P44" s="19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2"/>
      <c r="G45" s="12"/>
      <c r="H45" s="12"/>
      <c r="I45" s="9"/>
      <c r="J45" s="9"/>
      <c r="K45" s="9"/>
      <c r="L45" s="9"/>
      <c r="M45" s="9"/>
      <c r="N45" s="12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12">
        <v>1.8302</v>
      </c>
      <c r="G46" s="12">
        <v>23.06058</v>
      </c>
      <c r="H46" s="12">
        <f>SUM(E46,F46,G46)</f>
        <v>24.890780000000003</v>
      </c>
      <c r="I46" s="9">
        <v>56</v>
      </c>
      <c r="J46" s="12">
        <v>12.284</v>
      </c>
      <c r="K46" s="9"/>
      <c r="L46" s="12"/>
      <c r="M46" s="9">
        <v>56</v>
      </c>
      <c r="N46" s="12">
        <f>SUM(J46,L46)</f>
        <v>12.284</v>
      </c>
      <c r="O46" s="12">
        <f>SUM(H46-N46)</f>
        <v>12.606780000000002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2"/>
      <c r="G47" s="12"/>
      <c r="H47" s="12"/>
      <c r="I47" s="9"/>
      <c r="J47" s="9"/>
      <c r="K47" s="9"/>
      <c r="L47" s="9"/>
      <c r="M47" s="9"/>
      <c r="N47" s="12"/>
      <c r="O47" s="12">
        <f>SUM(H47-N47)</f>
        <v>0</v>
      </c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12">
        <v>0.05555</v>
      </c>
      <c r="G48" s="12">
        <v>0.6</v>
      </c>
      <c r="H48" s="12">
        <f>SUM(E48,F48,G48)</f>
        <v>0.65555</v>
      </c>
      <c r="I48" s="9"/>
      <c r="J48" s="9"/>
      <c r="K48" s="9"/>
      <c r="L48" s="17"/>
      <c r="M48" s="9"/>
      <c r="N48" s="12"/>
      <c r="O48" s="12">
        <f>SUM(H48-N48)</f>
        <v>0.65555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12"/>
      <c r="G49" s="12"/>
      <c r="H49" s="12"/>
      <c r="I49" s="9"/>
      <c r="J49" s="9"/>
      <c r="K49" s="9"/>
      <c r="L49" s="17"/>
      <c r="M49" s="9"/>
      <c r="N49" s="12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2"/>
      <c r="G50" s="12"/>
      <c r="H50" s="12"/>
      <c r="I50" s="9"/>
      <c r="J50" s="9"/>
      <c r="K50" s="9"/>
      <c r="L50" s="9"/>
      <c r="M50" s="9"/>
      <c r="N50" s="12"/>
      <c r="O50" s="12"/>
      <c r="P50" s="19"/>
      <c r="Q50" s="2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12"/>
      <c r="G51" s="12"/>
      <c r="H51" s="12"/>
      <c r="I51" s="9"/>
      <c r="J51" s="9"/>
      <c r="K51" s="9"/>
      <c r="L51" s="9"/>
      <c r="M51" s="9"/>
      <c r="N51" s="12"/>
      <c r="O51" s="12"/>
      <c r="P51" s="19"/>
      <c r="Q51" s="285" t="s">
        <v>101</v>
      </c>
      <c r="R51" s="286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12">
        <v>0.26888</v>
      </c>
      <c r="G52" s="12">
        <v>3.17</v>
      </c>
      <c r="H52" s="12">
        <f>SUM(E52,F52,G52)</f>
        <v>3.43888</v>
      </c>
      <c r="I52" s="12"/>
      <c r="J52" s="12">
        <v>2.18407</v>
      </c>
      <c r="K52" s="9"/>
      <c r="L52" s="12"/>
      <c r="M52" s="9"/>
      <c r="N52" s="12">
        <f>SUM(J52,L52)</f>
        <v>2.18407</v>
      </c>
      <c r="O52" s="12">
        <f>SUM(H52-N52)</f>
        <v>1.25481</v>
      </c>
      <c r="P52" s="19"/>
      <c r="Q52" s="287"/>
      <c r="R52" s="286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9.058110000000001</v>
      </c>
      <c r="G53" s="13">
        <f>SUM(G6:G52)</f>
        <v>98.41420000000001</v>
      </c>
      <c r="H53" s="13">
        <f>SUM(H6:H52)</f>
        <v>107.47231000000001</v>
      </c>
      <c r="I53" s="14"/>
      <c r="J53" s="13">
        <v>63.54854</v>
      </c>
      <c r="K53" s="9"/>
      <c r="L53" s="13">
        <f>SUM(L6:L52)</f>
        <v>9.707719999999997</v>
      </c>
      <c r="M53" s="9"/>
      <c r="N53" s="13">
        <f>SUM(N8:N52)</f>
        <v>73.26026</v>
      </c>
      <c r="O53" s="13">
        <f>H53-N53</f>
        <v>34.212050000000005</v>
      </c>
      <c r="P53" s="9"/>
      <c r="Q53" s="287"/>
      <c r="R53" s="286"/>
    </row>
    <row r="57" ht="12.75">
      <c r="G57" s="23"/>
    </row>
  </sheetData>
  <sheetProtection/>
  <mergeCells count="10">
    <mergeCell ref="A2:B4"/>
    <mergeCell ref="I2:J2"/>
    <mergeCell ref="K2:L2"/>
    <mergeCell ref="Q51:R5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7">
      <selection activeCell="D34" sqref="D34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3.7109375" style="0" bestFit="1" customWidth="1"/>
    <col min="7" max="7" width="10.28125" style="0" bestFit="1" customWidth="1"/>
    <col min="8" max="8" width="10.8515625" style="0" customWidth="1"/>
    <col min="9" max="9" width="5.57421875" style="0" bestFit="1" customWidth="1"/>
    <col min="10" max="10" width="9.5742187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102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0.20533</v>
      </c>
      <c r="G8" s="12">
        <v>1.848</v>
      </c>
      <c r="H8" s="12">
        <f>SUM(E8,F8,G8)</f>
        <v>2.05333</v>
      </c>
      <c r="I8" s="9">
        <v>213</v>
      </c>
      <c r="J8" s="17">
        <v>1.5</v>
      </c>
      <c r="K8" s="9"/>
      <c r="L8" s="17"/>
      <c r="M8" s="9">
        <v>213</v>
      </c>
      <c r="N8" s="12">
        <f>SUM(J8,L8)</f>
        <v>1.5</v>
      </c>
      <c r="O8" s="12">
        <f aca="true" t="shared" si="0" ref="O8:O52">SUM(H8-N8)</f>
        <v>0.5533299999999999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0.18666</v>
      </c>
      <c r="G9" s="12">
        <v>1.68</v>
      </c>
      <c r="H9" s="12">
        <f aca="true" t="shared" si="1" ref="H9:H52">SUM(E9,F9,G9)</f>
        <v>1.86666</v>
      </c>
      <c r="I9" s="9">
        <v>135</v>
      </c>
      <c r="J9" s="12">
        <v>0.6075</v>
      </c>
      <c r="K9" s="9">
        <v>14</v>
      </c>
      <c r="L9" s="12">
        <v>0.1</v>
      </c>
      <c r="M9" s="9">
        <v>149</v>
      </c>
      <c r="N9" s="12">
        <f>SUM(J9,L9)</f>
        <v>0.7075</v>
      </c>
      <c r="O9" s="12">
        <f t="shared" si="0"/>
        <v>1.15916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0.56</v>
      </c>
      <c r="G10" s="12">
        <v>5.04</v>
      </c>
      <c r="H10" s="12">
        <f t="shared" si="1"/>
        <v>5.6</v>
      </c>
      <c r="I10" s="9"/>
      <c r="J10" s="9">
        <v>10.90611</v>
      </c>
      <c r="K10" s="9"/>
      <c r="L10" s="12"/>
      <c r="M10" s="9"/>
      <c r="N10" s="12">
        <f>SUM(J10,L10)</f>
        <v>10.90611</v>
      </c>
      <c r="O10" s="12">
        <f t="shared" si="0"/>
        <v>-5.30611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12"/>
      <c r="G11" s="12"/>
      <c r="H11" s="12"/>
      <c r="I11" s="9"/>
      <c r="J11" s="9"/>
      <c r="K11" s="9"/>
      <c r="L11" s="9"/>
      <c r="M11" s="9"/>
      <c r="N11" s="12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0.46666</v>
      </c>
      <c r="G12" s="12">
        <v>4.2</v>
      </c>
      <c r="H12" s="12">
        <f t="shared" si="1"/>
        <v>4.66666</v>
      </c>
      <c r="I12" s="9">
        <v>107</v>
      </c>
      <c r="J12" s="17">
        <v>4.2</v>
      </c>
      <c r="K12" s="9"/>
      <c r="L12" s="17"/>
      <c r="M12" s="9">
        <v>107</v>
      </c>
      <c r="N12" s="12">
        <f>SUM(J12,L12)</f>
        <v>4.2</v>
      </c>
      <c r="O12" s="12">
        <f t="shared" si="0"/>
        <v>0.4666600000000001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0.74666</v>
      </c>
      <c r="G13" s="12">
        <v>6.72</v>
      </c>
      <c r="H13" s="12">
        <f t="shared" si="1"/>
        <v>7.46666</v>
      </c>
      <c r="I13" s="9">
        <v>165</v>
      </c>
      <c r="J13" s="17">
        <v>6.6</v>
      </c>
      <c r="K13" s="9">
        <v>100</v>
      </c>
      <c r="L13" s="12">
        <v>3.928</v>
      </c>
      <c r="M13" s="9">
        <v>265</v>
      </c>
      <c r="N13" s="12">
        <f>SUM(J13,L13)</f>
        <v>10.527999999999999</v>
      </c>
      <c r="O13" s="12">
        <f t="shared" si="0"/>
        <v>-3.0613399999999986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12"/>
      <c r="G14" s="12"/>
      <c r="H14" s="12"/>
      <c r="I14" s="9"/>
      <c r="J14" s="9"/>
      <c r="K14" s="9"/>
      <c r="L14" s="9"/>
      <c r="M14" s="9"/>
      <c r="N14" s="12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12"/>
      <c r="G15" s="12"/>
      <c r="H15" s="12"/>
      <c r="I15" s="9"/>
      <c r="J15" s="9"/>
      <c r="K15" s="9"/>
      <c r="L15" s="9"/>
      <c r="M15" s="9"/>
      <c r="N15" s="12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0.126</v>
      </c>
      <c r="G16" s="12">
        <v>1.134</v>
      </c>
      <c r="H16" s="12">
        <f t="shared" si="1"/>
        <v>1.2599999999999998</v>
      </c>
      <c r="I16" s="26">
        <v>244</v>
      </c>
      <c r="J16" s="12">
        <v>1.38885</v>
      </c>
      <c r="K16" s="9"/>
      <c r="L16" s="12">
        <v>2.06</v>
      </c>
      <c r="M16" s="26">
        <v>419</v>
      </c>
      <c r="N16" s="12">
        <f>SUM(J16,L16)</f>
        <v>3.44885</v>
      </c>
      <c r="O16" s="12">
        <f t="shared" si="0"/>
        <v>-2.1888500000000004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0.0868</v>
      </c>
      <c r="G17" s="12">
        <v>0.7812</v>
      </c>
      <c r="H17" s="12">
        <f t="shared" si="1"/>
        <v>0.868</v>
      </c>
      <c r="I17" s="20">
        <v>35</v>
      </c>
      <c r="J17" s="12">
        <v>0.2</v>
      </c>
      <c r="K17" s="9">
        <v>576</v>
      </c>
      <c r="L17" s="12">
        <v>1.22314</v>
      </c>
      <c r="M17" s="9">
        <v>611</v>
      </c>
      <c r="N17" s="12">
        <f>SUM(J17,L17)</f>
        <v>1.4231399999999998</v>
      </c>
      <c r="O17" s="12">
        <f t="shared" si="0"/>
        <v>-0.5551399999999999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12">
        <v>0.07233</v>
      </c>
      <c r="G18" s="12">
        <v>0.651</v>
      </c>
      <c r="H18" s="12">
        <f t="shared" si="1"/>
        <v>0.72333</v>
      </c>
      <c r="I18" s="9">
        <v>300</v>
      </c>
      <c r="J18" s="17">
        <v>0.65</v>
      </c>
      <c r="K18" s="9"/>
      <c r="L18" s="17"/>
      <c r="M18" s="9">
        <v>300</v>
      </c>
      <c r="N18" s="12">
        <f>SUM(J18,L18)</f>
        <v>0.65</v>
      </c>
      <c r="O18" s="12">
        <f t="shared" si="0"/>
        <v>0.07333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12"/>
      <c r="G19" s="12"/>
      <c r="H19" s="12"/>
      <c r="I19" s="9"/>
      <c r="J19" s="9"/>
      <c r="K19" s="9"/>
      <c r="L19" s="9"/>
      <c r="M19" s="9"/>
      <c r="N19" s="12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0.11069</v>
      </c>
      <c r="G20" s="12">
        <v>0.99624</v>
      </c>
      <c r="H20" s="12">
        <f t="shared" si="1"/>
        <v>1.10693</v>
      </c>
      <c r="I20" s="9">
        <v>165</v>
      </c>
      <c r="J20" s="9">
        <v>0.99</v>
      </c>
      <c r="K20" s="9"/>
      <c r="L20" s="17"/>
      <c r="M20" s="9">
        <v>165</v>
      </c>
      <c r="N20" s="12">
        <f>SUM(J20,L20)</f>
        <v>0.99</v>
      </c>
      <c r="O20" s="12">
        <f t="shared" si="0"/>
        <v>0.11692999999999998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0.11069</v>
      </c>
      <c r="G21" s="12">
        <v>0.99624</v>
      </c>
      <c r="H21" s="12">
        <f t="shared" si="1"/>
        <v>1.10693</v>
      </c>
      <c r="I21" s="9">
        <v>0</v>
      </c>
      <c r="J21" s="9">
        <v>0</v>
      </c>
      <c r="K21" s="9"/>
      <c r="L21" s="17"/>
      <c r="M21" s="9"/>
      <c r="N21" s="12"/>
      <c r="O21" s="12">
        <f t="shared" si="0"/>
        <v>1.10693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0.02767</v>
      </c>
      <c r="G22" s="12">
        <v>0.24906</v>
      </c>
      <c r="H22" s="12">
        <f t="shared" si="1"/>
        <v>0.27673000000000003</v>
      </c>
      <c r="I22" s="9">
        <v>0</v>
      </c>
      <c r="J22" s="9">
        <v>0</v>
      </c>
      <c r="K22" s="9"/>
      <c r="L22" s="17"/>
      <c r="M22" s="9"/>
      <c r="N22" s="12"/>
      <c r="O22" s="12">
        <f t="shared" si="0"/>
        <v>0.27673000000000003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12"/>
      <c r="G23" s="12"/>
      <c r="H23" s="12"/>
      <c r="I23" s="9"/>
      <c r="J23" s="9"/>
      <c r="K23" s="9"/>
      <c r="L23" s="9"/>
      <c r="M23" s="9"/>
      <c r="N23" s="12"/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12"/>
      <c r="G24" s="12"/>
      <c r="H24" s="12"/>
      <c r="I24" s="9"/>
      <c r="J24" s="9"/>
      <c r="K24" s="9"/>
      <c r="L24" s="9"/>
      <c r="M24" s="9"/>
      <c r="N24" s="12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0.22222</v>
      </c>
      <c r="G25" s="12">
        <v>2</v>
      </c>
      <c r="H25" s="12">
        <f t="shared" si="1"/>
        <v>2.22222</v>
      </c>
      <c r="I25" s="9">
        <v>1</v>
      </c>
      <c r="J25" s="9">
        <v>2</v>
      </c>
      <c r="K25" s="9">
        <v>1</v>
      </c>
      <c r="L25" s="12">
        <v>2</v>
      </c>
      <c r="M25" s="9">
        <v>2</v>
      </c>
      <c r="N25" s="12">
        <f>SUM(J25,L25)</f>
        <v>4</v>
      </c>
      <c r="O25" s="12">
        <f t="shared" si="0"/>
        <v>-1.77778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0.22222</v>
      </c>
      <c r="G26" s="12">
        <v>2</v>
      </c>
      <c r="H26" s="12">
        <f t="shared" si="1"/>
        <v>2.22222</v>
      </c>
      <c r="I26" s="9"/>
      <c r="J26" s="9">
        <v>1.92849</v>
      </c>
      <c r="K26" s="9"/>
      <c r="L26" s="12">
        <v>0.00578</v>
      </c>
      <c r="M26" s="9"/>
      <c r="N26" s="12">
        <f>SUM(J26,L26)</f>
        <v>1.93427</v>
      </c>
      <c r="O26" s="12">
        <f t="shared" si="0"/>
        <v>0.28795000000000015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12">
        <v>0.16888</v>
      </c>
      <c r="G27" s="12">
        <v>1.52</v>
      </c>
      <c r="H27" s="12">
        <f t="shared" si="1"/>
        <v>1.68888</v>
      </c>
      <c r="I27" s="9"/>
      <c r="J27" s="9"/>
      <c r="K27" s="9"/>
      <c r="L27" s="17"/>
      <c r="M27" s="9"/>
      <c r="N27" s="12"/>
      <c r="O27" s="12">
        <f t="shared" si="0"/>
        <v>1.68888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12"/>
      <c r="G28" s="12"/>
      <c r="H28" s="12"/>
      <c r="I28" s="9"/>
      <c r="J28" s="9"/>
      <c r="K28" s="9"/>
      <c r="L28" s="9"/>
      <c r="M28" s="9"/>
      <c r="N28" s="12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12">
        <v>0.04444</v>
      </c>
      <c r="G29" s="12">
        <v>0.4</v>
      </c>
      <c r="H29" s="12">
        <f t="shared" si="1"/>
        <v>0.44444</v>
      </c>
      <c r="I29" s="9">
        <v>2</v>
      </c>
      <c r="J29" s="12">
        <v>0.3</v>
      </c>
      <c r="K29" s="9">
        <v>1</v>
      </c>
      <c r="L29" s="22">
        <v>0.1</v>
      </c>
      <c r="M29" s="9">
        <v>3</v>
      </c>
      <c r="N29" s="12">
        <f>SUM(J29,L29)</f>
        <v>0.4</v>
      </c>
      <c r="O29" s="12">
        <f t="shared" si="0"/>
        <v>0.04443999999999998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0.14</v>
      </c>
      <c r="G30" s="12">
        <v>1.26</v>
      </c>
      <c r="H30" s="12">
        <f t="shared" si="1"/>
        <v>1.4</v>
      </c>
      <c r="I30" s="9"/>
      <c r="J30" s="12">
        <v>1.1962</v>
      </c>
      <c r="K30" s="9"/>
      <c r="L30" s="21"/>
      <c r="M30" s="9"/>
      <c r="N30" s="12">
        <f>SUM(J30,L30)</f>
        <v>1.1962</v>
      </c>
      <c r="O30" s="12">
        <f t="shared" si="0"/>
        <v>0.20379999999999998</v>
      </c>
      <c r="P30" s="19"/>
      <c r="Q30" s="2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12">
        <v>0.01992</v>
      </c>
      <c r="G31" s="12">
        <v>0.17934</v>
      </c>
      <c r="H31" s="12">
        <f t="shared" si="1"/>
        <v>0.19926</v>
      </c>
      <c r="I31" s="9"/>
      <c r="J31" s="9"/>
      <c r="K31" s="9"/>
      <c r="L31" s="17"/>
      <c r="M31" s="9"/>
      <c r="N31" s="12"/>
      <c r="O31" s="12">
        <f t="shared" si="0"/>
        <v>0.19926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12">
        <v>0.06641</v>
      </c>
      <c r="G32" s="12">
        <v>0.59775</v>
      </c>
      <c r="H32" s="12">
        <f t="shared" si="1"/>
        <v>0.66416</v>
      </c>
      <c r="I32" s="9"/>
      <c r="J32" s="9"/>
      <c r="K32" s="9"/>
      <c r="L32" s="17"/>
      <c r="M32" s="9"/>
      <c r="N32" s="12"/>
      <c r="O32" s="12">
        <f t="shared" si="0"/>
        <v>0.66416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12"/>
      <c r="G33" s="12"/>
      <c r="H33" s="12"/>
      <c r="I33" s="9"/>
      <c r="J33" s="9"/>
      <c r="K33" s="9"/>
      <c r="L33" s="9"/>
      <c r="M33" s="9"/>
      <c r="N33" s="12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12"/>
      <c r="G34" s="12"/>
      <c r="H34" s="12"/>
      <c r="I34" s="9"/>
      <c r="J34" s="9"/>
      <c r="K34" s="9"/>
      <c r="L34" s="9"/>
      <c r="M34" s="9"/>
      <c r="N34" s="12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12">
        <v>2.094</v>
      </c>
      <c r="G35" s="12">
        <v>18.846</v>
      </c>
      <c r="H35" s="12">
        <f t="shared" si="1"/>
        <v>20.94</v>
      </c>
      <c r="I35" s="9"/>
      <c r="J35" s="12">
        <v>9.86132</v>
      </c>
      <c r="K35" s="9"/>
      <c r="L35" s="12"/>
      <c r="M35" s="9"/>
      <c r="N35" s="12">
        <f>SUM(J35,L35)</f>
        <v>9.86132</v>
      </c>
      <c r="O35" s="12">
        <f t="shared" si="0"/>
        <v>11.078680000000002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12">
        <v>0.14444</v>
      </c>
      <c r="G36" s="12">
        <v>1.3</v>
      </c>
      <c r="H36" s="12">
        <f t="shared" si="1"/>
        <v>1.4444400000000002</v>
      </c>
      <c r="I36" s="12"/>
      <c r="J36" s="12">
        <v>1.33782</v>
      </c>
      <c r="K36" s="9"/>
      <c r="L36" s="12">
        <v>0.15763</v>
      </c>
      <c r="M36" s="9"/>
      <c r="N36" s="12">
        <f>SUM(J36,L36)</f>
        <v>1.49545</v>
      </c>
      <c r="O36" s="12">
        <f t="shared" si="0"/>
        <v>-0.05100999999999978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0.09333</v>
      </c>
      <c r="G37" s="12">
        <v>0.84</v>
      </c>
      <c r="H37" s="12">
        <f t="shared" si="1"/>
        <v>0.93333</v>
      </c>
      <c r="I37" s="9"/>
      <c r="J37" s="9"/>
      <c r="K37" s="9"/>
      <c r="L37" s="17"/>
      <c r="M37" s="9"/>
      <c r="N37" s="12">
        <f>SUM(J37,L37)</f>
        <v>0</v>
      </c>
      <c r="O37" s="12">
        <f t="shared" si="0"/>
        <v>0.93333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0.11111</v>
      </c>
      <c r="G38" s="12">
        <v>1</v>
      </c>
      <c r="H38" s="12">
        <f t="shared" si="1"/>
        <v>1.11111</v>
      </c>
      <c r="I38" s="12"/>
      <c r="J38" s="12">
        <v>1.27818</v>
      </c>
      <c r="K38" s="9"/>
      <c r="L38" s="12">
        <v>0.13317</v>
      </c>
      <c r="M38" s="9"/>
      <c r="N38" s="12">
        <f>SUM(J38,L38)</f>
        <v>1.41135</v>
      </c>
      <c r="O38" s="12">
        <f t="shared" si="0"/>
        <v>-0.30024000000000006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12"/>
      <c r="G39" s="12"/>
      <c r="H39" s="12"/>
      <c r="I39" s="9"/>
      <c r="J39" s="9"/>
      <c r="K39" s="9"/>
      <c r="L39" s="9"/>
      <c r="M39" s="9"/>
      <c r="N39" s="12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12"/>
      <c r="G40" s="12"/>
      <c r="H40" s="12"/>
      <c r="I40" s="9"/>
      <c r="J40" s="9"/>
      <c r="K40" s="9"/>
      <c r="L40" s="9"/>
      <c r="M40" s="9"/>
      <c r="N40" s="12"/>
      <c r="O40" s="12"/>
      <c r="P40" s="19"/>
      <c r="Q40" s="2"/>
      <c r="R40" s="2"/>
    </row>
    <row r="41" spans="1:18" ht="15.75">
      <c r="A41" s="7" t="s">
        <v>85</v>
      </c>
      <c r="B41" s="8" t="s">
        <v>51</v>
      </c>
      <c r="C41" s="9"/>
      <c r="D41" s="12">
        <v>25.2</v>
      </c>
      <c r="E41" s="18">
        <v>0</v>
      </c>
      <c r="F41" s="12">
        <v>0.35</v>
      </c>
      <c r="G41" s="12">
        <v>3.15</v>
      </c>
      <c r="H41" s="12">
        <f t="shared" si="1"/>
        <v>3.5</v>
      </c>
      <c r="I41" s="9"/>
      <c r="J41" s="12">
        <v>2.1</v>
      </c>
      <c r="K41" s="9"/>
      <c r="L41" s="17"/>
      <c r="M41" s="9"/>
      <c r="N41" s="12">
        <f>SUM(J41,L41)</f>
        <v>2.1</v>
      </c>
      <c r="O41" s="12">
        <f t="shared" si="0"/>
        <v>1.4</v>
      </c>
      <c r="P41" s="1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12">
        <v>0.11666</v>
      </c>
      <c r="G42" s="12">
        <v>1.05</v>
      </c>
      <c r="H42" s="12">
        <f t="shared" si="1"/>
        <v>1.16666</v>
      </c>
      <c r="I42" s="9"/>
      <c r="J42" s="17"/>
      <c r="K42" s="9"/>
      <c r="L42" s="17"/>
      <c r="M42" s="9"/>
      <c r="N42" s="12"/>
      <c r="O42" s="12">
        <f t="shared" si="0"/>
        <v>1.16666</v>
      </c>
      <c r="P42" s="19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12">
        <v>0.23333</v>
      </c>
      <c r="G43" s="12">
        <v>2.1</v>
      </c>
      <c r="H43" s="12">
        <f t="shared" si="1"/>
        <v>2.33333</v>
      </c>
      <c r="I43" s="9"/>
      <c r="J43" s="12">
        <v>1.2</v>
      </c>
      <c r="K43" s="9"/>
      <c r="L43" s="17"/>
      <c r="M43" s="9"/>
      <c r="N43" s="12">
        <f>SUM(J43,L43)</f>
        <v>1.2</v>
      </c>
      <c r="O43" s="12">
        <f t="shared" si="0"/>
        <v>1.1333300000000002</v>
      </c>
      <c r="P43" s="19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12">
        <v>0.16333</v>
      </c>
      <c r="G44" s="12">
        <v>1.47</v>
      </c>
      <c r="H44" s="12">
        <f t="shared" si="1"/>
        <v>1.63333</v>
      </c>
      <c r="I44" s="9"/>
      <c r="J44" s="12">
        <v>0.84</v>
      </c>
      <c r="K44" s="9"/>
      <c r="L44" s="17"/>
      <c r="M44" s="9"/>
      <c r="N44" s="12">
        <f>SUM(J44,L44)</f>
        <v>0.84</v>
      </c>
      <c r="O44" s="12">
        <f t="shared" si="0"/>
        <v>0.79333</v>
      </c>
      <c r="P44" s="19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12"/>
      <c r="G45" s="12"/>
      <c r="H45" s="12"/>
      <c r="I45" s="9"/>
      <c r="J45" s="9"/>
      <c r="K45" s="9"/>
      <c r="L45" s="9"/>
      <c r="M45" s="9"/>
      <c r="N45" s="12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12">
        <v>1.8302</v>
      </c>
      <c r="G46" s="12">
        <v>16.47184</v>
      </c>
      <c r="H46" s="12">
        <f t="shared" si="1"/>
        <v>18.30204</v>
      </c>
      <c r="I46" s="9">
        <v>56</v>
      </c>
      <c r="J46" s="12">
        <v>12.284</v>
      </c>
      <c r="K46" s="9"/>
      <c r="L46" s="12"/>
      <c r="M46" s="9">
        <v>56</v>
      </c>
      <c r="N46" s="12">
        <f>SUM(J46,L46)</f>
        <v>12.284</v>
      </c>
      <c r="O46" s="12">
        <f t="shared" si="0"/>
        <v>6.018040000000001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12"/>
      <c r="G47" s="12"/>
      <c r="H47" s="12"/>
      <c r="I47" s="9"/>
      <c r="J47" s="9"/>
      <c r="K47" s="9"/>
      <c r="L47" s="9"/>
      <c r="M47" s="9"/>
      <c r="N47" s="12"/>
      <c r="O47" s="12">
        <f t="shared" si="0"/>
        <v>0</v>
      </c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12">
        <v>0.05555</v>
      </c>
      <c r="G48" s="12">
        <v>0.5</v>
      </c>
      <c r="H48" s="12">
        <f t="shared" si="1"/>
        <v>0.55555</v>
      </c>
      <c r="I48" s="9"/>
      <c r="J48" s="9"/>
      <c r="K48" s="9"/>
      <c r="L48" s="17"/>
      <c r="M48" s="9"/>
      <c r="N48" s="12"/>
      <c r="O48" s="12">
        <f t="shared" si="0"/>
        <v>0.55555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12"/>
      <c r="G49" s="12"/>
      <c r="H49" s="12"/>
      <c r="I49" s="9"/>
      <c r="J49" s="9"/>
      <c r="K49" s="9"/>
      <c r="L49" s="17"/>
      <c r="M49" s="9"/>
      <c r="N49" s="12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12"/>
      <c r="G50" s="12"/>
      <c r="H50" s="12"/>
      <c r="I50" s="9"/>
      <c r="J50" s="9"/>
      <c r="K50" s="9"/>
      <c r="L50" s="9"/>
      <c r="M50" s="9"/>
      <c r="N50" s="12"/>
      <c r="O50" s="12"/>
      <c r="P50" s="19"/>
      <c r="Q50" s="2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12"/>
      <c r="G51" s="12"/>
      <c r="H51" s="12"/>
      <c r="I51" s="9"/>
      <c r="J51" s="9"/>
      <c r="K51" s="9"/>
      <c r="L51" s="9"/>
      <c r="M51" s="9"/>
      <c r="N51" s="12"/>
      <c r="O51" s="12"/>
      <c r="P51" s="19"/>
      <c r="Q51" s="285" t="s">
        <v>101</v>
      </c>
      <c r="R51" s="286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12">
        <v>0.26888</v>
      </c>
      <c r="G52" s="12">
        <v>2.42</v>
      </c>
      <c r="H52" s="12">
        <f t="shared" si="1"/>
        <v>2.68888</v>
      </c>
      <c r="I52" s="12"/>
      <c r="J52" s="12">
        <v>2.18407</v>
      </c>
      <c r="K52" s="9"/>
      <c r="L52" s="12"/>
      <c r="M52" s="9"/>
      <c r="N52" s="12">
        <f>SUM(J52,L52)</f>
        <v>2.18407</v>
      </c>
      <c r="O52" s="12">
        <f t="shared" si="0"/>
        <v>0.50481</v>
      </c>
      <c r="P52" s="19"/>
      <c r="Q52" s="287"/>
      <c r="R52" s="286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9.044410000000001</v>
      </c>
      <c r="G53" s="14">
        <f>SUM(G6:G52)</f>
        <v>81.40066999999999</v>
      </c>
      <c r="H53" s="13">
        <f>SUM(H6:H52)</f>
        <v>90.44507999999999</v>
      </c>
      <c r="I53" s="14"/>
      <c r="J53" s="13">
        <v>63.54854</v>
      </c>
      <c r="K53" s="9"/>
      <c r="L53" s="13">
        <f>SUM(L6:L52)</f>
        <v>9.707719999999997</v>
      </c>
      <c r="M53" s="9"/>
      <c r="N53" s="13">
        <f>SUM(N8:N52)</f>
        <v>73.26026</v>
      </c>
      <c r="O53" s="13">
        <f>H53-N53</f>
        <v>17.184819999999988</v>
      </c>
      <c r="P53" s="9"/>
      <c r="Q53" s="287"/>
      <c r="R53" s="286"/>
    </row>
    <row r="57" ht="12.75">
      <c r="G57" s="23"/>
    </row>
  </sheetData>
  <sheetProtection/>
  <mergeCells count="10">
    <mergeCell ref="A2:B4"/>
    <mergeCell ref="I2:J2"/>
    <mergeCell ref="K2:L2"/>
    <mergeCell ref="Q51:R5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40">
      <selection activeCell="F53" sqref="F53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0.140625" style="0" bestFit="1" customWidth="1"/>
    <col min="7" max="7" width="10.28125" style="0" bestFit="1" customWidth="1"/>
    <col min="8" max="8" width="12.7109375" style="0" bestFit="1" customWidth="1"/>
    <col min="9" max="9" width="5.57421875" style="0" bestFit="1" customWidth="1"/>
    <col min="10" max="10" width="12.2812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11.28125" style="0" customWidth="1"/>
  </cols>
  <sheetData>
    <row r="1" spans="1:18" ht="19.5">
      <c r="A1" s="1"/>
      <c r="B1" s="15" t="s">
        <v>102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288" t="s">
        <v>109</v>
      </c>
      <c r="Q2" s="213" t="s">
        <v>110</v>
      </c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13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8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8"/>
      <c r="Q5" s="8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28"/>
      <c r="Q6" s="8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28"/>
      <c r="Q7" s="8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0.23</v>
      </c>
      <c r="G8" s="12">
        <v>2.302</v>
      </c>
      <c r="H8" s="12">
        <f>SUM(E8,F8,G8)</f>
        <v>2.532</v>
      </c>
      <c r="I8" s="9">
        <v>213</v>
      </c>
      <c r="J8" s="17">
        <v>1.5</v>
      </c>
      <c r="K8" s="9"/>
      <c r="L8" s="17"/>
      <c r="M8" s="9">
        <v>213</v>
      </c>
      <c r="N8" s="17">
        <f>SUM(J8,L8)</f>
        <v>1.5</v>
      </c>
      <c r="O8" s="12">
        <f>SUM(H8-N8)</f>
        <v>1.032</v>
      </c>
      <c r="P8" s="28"/>
      <c r="Q8" s="8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12">
        <v>0.21</v>
      </c>
      <c r="G9" s="12">
        <v>2.1</v>
      </c>
      <c r="H9" s="12">
        <f>SUM(E9,F9,G9)</f>
        <v>2.31</v>
      </c>
      <c r="I9" s="9">
        <v>135</v>
      </c>
      <c r="J9" s="12">
        <v>0.6075</v>
      </c>
      <c r="K9" s="9">
        <v>14</v>
      </c>
      <c r="L9" s="12">
        <v>0.1</v>
      </c>
      <c r="M9" s="9">
        <v>149</v>
      </c>
      <c r="N9" s="12">
        <f>SUM(J9,L9)</f>
        <v>0.7075</v>
      </c>
      <c r="O9" s="12">
        <f>SUM(H9-N9)</f>
        <v>1.6025</v>
      </c>
      <c r="P9" s="28"/>
      <c r="Q9" s="8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4</v>
      </c>
      <c r="G10" s="12">
        <v>7.056</v>
      </c>
      <c r="H10" s="12">
        <f>SUM(E10,F10,G10)</f>
        <v>11.056000000000001</v>
      </c>
      <c r="I10" s="9"/>
      <c r="J10" s="9">
        <v>10.90611</v>
      </c>
      <c r="K10" s="9"/>
      <c r="L10" s="12"/>
      <c r="M10" s="9"/>
      <c r="N10" s="12">
        <v>10.90611</v>
      </c>
      <c r="O10" s="12">
        <f>SUM(H10-N10)</f>
        <v>0.14989000000000097</v>
      </c>
      <c r="P10" s="28"/>
      <c r="Q10" s="8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9"/>
      <c r="G11" s="9"/>
      <c r="H11" s="12"/>
      <c r="I11" s="9"/>
      <c r="J11" s="9"/>
      <c r="K11" s="9"/>
      <c r="L11" s="9"/>
      <c r="M11" s="9"/>
      <c r="N11" s="9"/>
      <c r="O11" s="12"/>
      <c r="P11" s="28"/>
      <c r="Q11" s="8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1.54</v>
      </c>
      <c r="G12" s="12">
        <v>5.46</v>
      </c>
      <c r="H12" s="12">
        <f>SUM(E12,F12,G12)</f>
        <v>7</v>
      </c>
      <c r="I12" s="9">
        <v>107</v>
      </c>
      <c r="J12" s="17">
        <v>4.2</v>
      </c>
      <c r="K12" s="9"/>
      <c r="L12" s="17"/>
      <c r="M12" s="9">
        <v>107</v>
      </c>
      <c r="N12" s="17">
        <v>4.2</v>
      </c>
      <c r="O12" s="12">
        <f>SUM(H12-N12)</f>
        <v>2.8</v>
      </c>
      <c r="P12" s="28"/>
      <c r="Q12" s="8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1.264</v>
      </c>
      <c r="G13" s="12">
        <v>8.736</v>
      </c>
      <c r="H13" s="12">
        <f>SUM(E13,F13,G13)</f>
        <v>10</v>
      </c>
      <c r="I13" s="9">
        <v>165</v>
      </c>
      <c r="J13" s="17">
        <v>6.6</v>
      </c>
      <c r="K13" s="9">
        <v>100</v>
      </c>
      <c r="L13" s="12">
        <v>3.928</v>
      </c>
      <c r="M13" s="9">
        <v>265</v>
      </c>
      <c r="N13" s="12">
        <f>SUM(J13,L13)</f>
        <v>10.527999999999999</v>
      </c>
      <c r="O13" s="12">
        <f>SUM(H13-N13)</f>
        <v>-0.5279999999999987</v>
      </c>
      <c r="P13" s="28"/>
      <c r="Q13" s="8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9"/>
      <c r="G14" s="9"/>
      <c r="H14" s="12"/>
      <c r="I14" s="9"/>
      <c r="J14" s="9"/>
      <c r="K14" s="9"/>
      <c r="L14" s="9"/>
      <c r="M14" s="9"/>
      <c r="N14" s="9"/>
      <c r="O14" s="12"/>
      <c r="P14" s="28"/>
      <c r="Q14" s="8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9"/>
      <c r="G15" s="9"/>
      <c r="H15" s="12"/>
      <c r="I15" s="9"/>
      <c r="J15" s="9"/>
      <c r="K15" s="9"/>
      <c r="L15" s="9"/>
      <c r="M15" s="9"/>
      <c r="N15" s="9"/>
      <c r="O15" s="12"/>
      <c r="P15" s="28"/>
      <c r="Q15" s="8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0.63815</v>
      </c>
      <c r="G16" s="12">
        <v>1.41475</v>
      </c>
      <c r="H16" s="12">
        <f>SUM(E16,F16,G16)</f>
        <v>2.0529</v>
      </c>
      <c r="I16" s="26">
        <v>244</v>
      </c>
      <c r="J16" s="12">
        <v>1.38885</v>
      </c>
      <c r="K16" s="9"/>
      <c r="L16" s="12">
        <v>2.06</v>
      </c>
      <c r="M16" s="26">
        <v>419</v>
      </c>
      <c r="N16" s="12">
        <f>SUM(J16,L16)</f>
        <v>3.44885</v>
      </c>
      <c r="O16" s="12">
        <f>H16-N16</f>
        <v>-1.39595</v>
      </c>
      <c r="P16" s="29"/>
      <c r="Q16" s="8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0.45</v>
      </c>
      <c r="G17" s="12">
        <v>1.01556</v>
      </c>
      <c r="H17" s="12">
        <f>SUM(E17,F17,G17)</f>
        <v>1.46556</v>
      </c>
      <c r="I17" s="20">
        <v>35</v>
      </c>
      <c r="J17" s="12">
        <v>0.2</v>
      </c>
      <c r="K17" s="9">
        <v>576</v>
      </c>
      <c r="L17" s="12">
        <v>1.22314</v>
      </c>
      <c r="M17" s="9">
        <v>611</v>
      </c>
      <c r="N17" s="12">
        <f>SUM(J17,L17)</f>
        <v>1.4231399999999998</v>
      </c>
      <c r="O17" s="12">
        <f>SUM(H17-N17)</f>
        <v>0.042420000000000124</v>
      </c>
      <c r="P17" s="28"/>
      <c r="Q17" s="8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9">
        <v>0.12115</v>
      </c>
      <c r="G18" s="12">
        <v>0.87885</v>
      </c>
      <c r="H18" s="12">
        <f>SUM(E18,F18,G18)</f>
        <v>1</v>
      </c>
      <c r="I18" s="9">
        <v>300</v>
      </c>
      <c r="J18" s="17">
        <v>0.65</v>
      </c>
      <c r="K18" s="9"/>
      <c r="L18" s="17"/>
      <c r="M18" s="9">
        <v>300</v>
      </c>
      <c r="N18" s="17">
        <v>0.65</v>
      </c>
      <c r="O18" s="12">
        <f>SUM(H18-N18)</f>
        <v>0.35</v>
      </c>
      <c r="P18" s="28"/>
      <c r="Q18" s="8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9"/>
      <c r="G19" s="9"/>
      <c r="H19" s="12"/>
      <c r="I19" s="9"/>
      <c r="J19" s="9"/>
      <c r="K19" s="9"/>
      <c r="L19" s="9"/>
      <c r="M19" s="9"/>
      <c r="N19" s="9"/>
      <c r="O19" s="12"/>
      <c r="P19" s="28"/>
      <c r="Q19" s="8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0.60526</v>
      </c>
      <c r="G20" s="9">
        <v>1.39474</v>
      </c>
      <c r="H20" s="12">
        <f>SUM(E20,F20,G20)</f>
        <v>2</v>
      </c>
      <c r="I20" s="9">
        <v>165</v>
      </c>
      <c r="J20" s="9">
        <v>0.99</v>
      </c>
      <c r="K20" s="9"/>
      <c r="L20" s="17"/>
      <c r="M20" s="9">
        <v>165</v>
      </c>
      <c r="N20" s="17">
        <f>SUM(J20,L20)</f>
        <v>0.99</v>
      </c>
      <c r="O20" s="12">
        <f>SUM(H20-N20)</f>
        <v>1.01</v>
      </c>
      <c r="P20" s="28"/>
      <c r="Q20" s="8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0.80451</v>
      </c>
      <c r="G21" s="9">
        <v>1.19549</v>
      </c>
      <c r="H21" s="12">
        <f>SUM(E21,F21,G21)</f>
        <v>2</v>
      </c>
      <c r="I21" s="9">
        <v>0</v>
      </c>
      <c r="J21" s="9">
        <v>0</v>
      </c>
      <c r="K21" s="9"/>
      <c r="L21" s="17"/>
      <c r="M21" s="9"/>
      <c r="N21" s="9"/>
      <c r="O21" s="12">
        <f>SUM(H21-N21)</f>
        <v>2</v>
      </c>
      <c r="P21" s="28"/>
      <c r="Q21" s="8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0.00094</v>
      </c>
      <c r="G22" s="9">
        <v>0.24906</v>
      </c>
      <c r="H22" s="12">
        <f>SUM(E22,F22,G22)</f>
        <v>0.25</v>
      </c>
      <c r="I22" s="9">
        <v>0</v>
      </c>
      <c r="J22" s="9">
        <v>0</v>
      </c>
      <c r="K22" s="9"/>
      <c r="L22" s="17"/>
      <c r="M22" s="9"/>
      <c r="N22" s="9"/>
      <c r="O22" s="12">
        <f>SUM(H22-N22)</f>
        <v>0.25</v>
      </c>
      <c r="P22" s="28"/>
      <c r="Q22" s="8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9"/>
      <c r="G23" s="9"/>
      <c r="H23" s="12"/>
      <c r="I23" s="9"/>
      <c r="J23" s="9"/>
      <c r="K23" s="9"/>
      <c r="L23" s="9"/>
      <c r="M23" s="9"/>
      <c r="N23" s="9"/>
      <c r="O23" s="12"/>
      <c r="P23" s="28"/>
      <c r="Q23" s="8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9"/>
      <c r="G24" s="9"/>
      <c r="H24" s="12"/>
      <c r="I24" s="9"/>
      <c r="J24" s="9"/>
      <c r="K24" s="9"/>
      <c r="L24" s="9"/>
      <c r="M24" s="9"/>
      <c r="N24" s="9"/>
      <c r="O24" s="12"/>
      <c r="P24" s="28"/>
      <c r="Q24" s="8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1.3</v>
      </c>
      <c r="G25" s="17">
        <v>2.7</v>
      </c>
      <c r="H25" s="12">
        <f>SUM(E25,F25,G25)</f>
        <v>4</v>
      </c>
      <c r="I25" s="9">
        <v>1</v>
      </c>
      <c r="J25" s="9">
        <v>2</v>
      </c>
      <c r="K25" s="9">
        <v>1</v>
      </c>
      <c r="L25" s="12">
        <v>2</v>
      </c>
      <c r="M25" s="9">
        <v>2</v>
      </c>
      <c r="N25" s="12">
        <v>4</v>
      </c>
      <c r="O25" s="12">
        <f>SUM(H25-N25)</f>
        <v>0</v>
      </c>
      <c r="P25" s="28"/>
      <c r="Q25" s="8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0.4</v>
      </c>
      <c r="G26" s="17">
        <v>2.6</v>
      </c>
      <c r="H26" s="12">
        <f>SUM(E26,F26,G26)</f>
        <v>3</v>
      </c>
      <c r="I26" s="9"/>
      <c r="J26" s="9">
        <v>1.92849</v>
      </c>
      <c r="K26" s="9"/>
      <c r="L26" s="12">
        <v>0.00578</v>
      </c>
      <c r="M26" s="9"/>
      <c r="N26" s="12">
        <f>SUM(J26,L26)</f>
        <v>1.93427</v>
      </c>
      <c r="O26" s="12">
        <f>SUM(H26-N26)</f>
        <v>1.06573</v>
      </c>
      <c r="P26" s="28"/>
      <c r="Q26" s="8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12">
        <v>0.08</v>
      </c>
      <c r="G27" s="12">
        <v>1.52</v>
      </c>
      <c r="H27" s="12">
        <f>SUM(E27,F27,G27)</f>
        <v>1.6</v>
      </c>
      <c r="I27" s="9"/>
      <c r="J27" s="9"/>
      <c r="K27" s="9"/>
      <c r="L27" s="17"/>
      <c r="M27" s="9"/>
      <c r="N27" s="9"/>
      <c r="O27" s="12">
        <f>SUM(H27-N27)</f>
        <v>1.6</v>
      </c>
      <c r="P27" s="28"/>
      <c r="Q27" s="8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9"/>
      <c r="G28" s="9"/>
      <c r="H28" s="12"/>
      <c r="I28" s="9"/>
      <c r="J28" s="9"/>
      <c r="K28" s="9"/>
      <c r="L28" s="9"/>
      <c r="M28" s="9"/>
      <c r="N28" s="9"/>
      <c r="O28" s="12"/>
      <c r="P28" s="28"/>
      <c r="Q28" s="8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9"/>
      <c r="G29" s="12">
        <v>0.4</v>
      </c>
      <c r="H29" s="12">
        <f>SUM(E29,F29,G29)</f>
        <v>0.4</v>
      </c>
      <c r="I29" s="9">
        <v>2</v>
      </c>
      <c r="J29" s="12">
        <v>0.3</v>
      </c>
      <c r="K29" s="9">
        <v>1</v>
      </c>
      <c r="L29" s="22">
        <v>0.1</v>
      </c>
      <c r="M29" s="9">
        <v>3</v>
      </c>
      <c r="N29" s="12">
        <v>0.4</v>
      </c>
      <c r="O29" s="12">
        <f>SUM(H29-N29)</f>
        <v>0</v>
      </c>
      <c r="P29" s="28"/>
      <c r="Q29" s="8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0.16</v>
      </c>
      <c r="G30" s="12">
        <v>1.638</v>
      </c>
      <c r="H30" s="12">
        <f>SUM(F30:G30)</f>
        <v>1.7979999999999998</v>
      </c>
      <c r="I30" s="9"/>
      <c r="J30" s="12">
        <v>1.1962</v>
      </c>
      <c r="K30" s="9"/>
      <c r="L30" s="21"/>
      <c r="M30" s="9"/>
      <c r="N30" s="12">
        <v>1.1962</v>
      </c>
      <c r="O30" s="12">
        <f>H30-N30</f>
        <v>0.6017999999999999</v>
      </c>
      <c r="P30" s="28"/>
      <c r="Q30" s="8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9"/>
      <c r="G31" s="12">
        <v>0.17934</v>
      </c>
      <c r="H31" s="12">
        <v>0.17934</v>
      </c>
      <c r="I31" s="9"/>
      <c r="J31" s="9"/>
      <c r="K31" s="9"/>
      <c r="L31" s="17"/>
      <c r="M31" s="9"/>
      <c r="N31" s="9"/>
      <c r="O31" s="12">
        <f>SUM(H31-N31)</f>
        <v>0.17934</v>
      </c>
      <c r="P31" s="28"/>
      <c r="Q31" s="8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9">
        <v>0.22292</v>
      </c>
      <c r="G32" s="9">
        <v>0.77708</v>
      </c>
      <c r="H32" s="12">
        <f>SUM(E32,F32,G32)</f>
        <v>1</v>
      </c>
      <c r="I32" s="9"/>
      <c r="J32" s="9"/>
      <c r="K32" s="9"/>
      <c r="L32" s="17"/>
      <c r="M32" s="9"/>
      <c r="N32" s="9"/>
      <c r="O32" s="12">
        <f>SUM(H32-N32)</f>
        <v>1</v>
      </c>
      <c r="P32" s="28"/>
      <c r="Q32" s="8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9"/>
      <c r="G33" s="9"/>
      <c r="H33" s="12"/>
      <c r="I33" s="9"/>
      <c r="J33" s="9"/>
      <c r="K33" s="9"/>
      <c r="L33" s="9"/>
      <c r="M33" s="9"/>
      <c r="N33" s="9"/>
      <c r="O33" s="12"/>
      <c r="P33" s="28"/>
      <c r="Q33" s="8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9"/>
      <c r="G34" s="9"/>
      <c r="H34" s="12"/>
      <c r="I34" s="9"/>
      <c r="J34" s="9"/>
      <c r="K34" s="9"/>
      <c r="L34" s="9"/>
      <c r="M34" s="9"/>
      <c r="N34" s="9"/>
      <c r="O34" s="12"/>
      <c r="P34" s="28"/>
      <c r="Q34" s="8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9"/>
      <c r="G35" s="12">
        <v>18.846</v>
      </c>
      <c r="H35" s="12">
        <f>SUM(E35,F35,G35)</f>
        <v>18.846</v>
      </c>
      <c r="I35" s="9"/>
      <c r="J35" s="12">
        <v>9.86132</v>
      </c>
      <c r="K35" s="9"/>
      <c r="L35" s="12"/>
      <c r="M35" s="9"/>
      <c r="N35" s="12">
        <f>SUM(J35,L35)</f>
        <v>9.86132</v>
      </c>
      <c r="O35" s="12">
        <f>SUM(H35-N35)</f>
        <v>8.98468</v>
      </c>
      <c r="P35" s="28"/>
      <c r="Q35" s="8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12">
        <v>0.7</v>
      </c>
      <c r="G36" s="12">
        <v>1.3</v>
      </c>
      <c r="H36" s="12">
        <f>SUM(E36,F36,G36)</f>
        <v>2</v>
      </c>
      <c r="I36" s="12"/>
      <c r="J36" s="12">
        <v>1.33782</v>
      </c>
      <c r="K36" s="9"/>
      <c r="L36" s="12">
        <v>0.15763</v>
      </c>
      <c r="M36" s="9"/>
      <c r="N36" s="12">
        <f>SUM(J36,L36)</f>
        <v>1.49545</v>
      </c>
      <c r="O36" s="12">
        <f>SUM(H36-N36)</f>
        <v>0.50455</v>
      </c>
      <c r="P36" s="28"/>
      <c r="Q36" s="8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0.56</v>
      </c>
      <c r="G37" s="12">
        <v>0.84</v>
      </c>
      <c r="H37" s="12">
        <f>SUM(E37,F37,G37)</f>
        <v>1.4</v>
      </c>
      <c r="I37" s="9"/>
      <c r="J37" s="9"/>
      <c r="K37" s="9"/>
      <c r="L37" s="17"/>
      <c r="M37" s="9"/>
      <c r="N37" s="9"/>
      <c r="O37" s="12">
        <f>SUM(H37-N37)</f>
        <v>1.4</v>
      </c>
      <c r="P37" s="28"/>
      <c r="Q37" s="8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0.3</v>
      </c>
      <c r="G38" s="12">
        <v>1.2</v>
      </c>
      <c r="H38" s="12">
        <f>SUM(E38,F38,G38)</f>
        <v>1.5</v>
      </c>
      <c r="I38" s="12"/>
      <c r="J38" s="12">
        <v>1.27818</v>
      </c>
      <c r="K38" s="9"/>
      <c r="L38" s="12">
        <v>0.13317</v>
      </c>
      <c r="M38" s="9"/>
      <c r="N38" s="12">
        <f>SUM(J38,L38)</f>
        <v>1.41135</v>
      </c>
      <c r="O38" s="12">
        <f>SUM(H38-N38)</f>
        <v>0.0886499999999999</v>
      </c>
      <c r="P38" s="28"/>
      <c r="Q38" s="8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9"/>
      <c r="G39" s="9"/>
      <c r="H39" s="12"/>
      <c r="I39" s="9"/>
      <c r="J39" s="9"/>
      <c r="K39" s="9"/>
      <c r="L39" s="9"/>
      <c r="M39" s="9"/>
      <c r="N39" s="9"/>
      <c r="O39" s="12"/>
      <c r="P39" s="28"/>
      <c r="Q39" s="8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9"/>
      <c r="G40" s="9"/>
      <c r="H40" s="12"/>
      <c r="I40" s="9"/>
      <c r="J40" s="9"/>
      <c r="K40" s="9"/>
      <c r="L40" s="9"/>
      <c r="M40" s="9"/>
      <c r="N40" s="9"/>
      <c r="O40" s="12"/>
      <c r="P40" s="28"/>
      <c r="Q40" s="8"/>
      <c r="R40" s="2"/>
    </row>
    <row r="41" spans="1:18" ht="15.75">
      <c r="A41" s="7" t="s">
        <v>85</v>
      </c>
      <c r="B41" s="8" t="s">
        <v>51</v>
      </c>
      <c r="C41" s="9"/>
      <c r="D41" s="12">
        <v>25.2</v>
      </c>
      <c r="E41" s="18">
        <v>0</v>
      </c>
      <c r="F41" s="9"/>
      <c r="G41" s="9">
        <v>3.15</v>
      </c>
      <c r="H41" s="12">
        <f>SUM(F41,G41)</f>
        <v>3.15</v>
      </c>
      <c r="I41" s="9"/>
      <c r="J41" s="12">
        <v>2.1</v>
      </c>
      <c r="K41" s="9"/>
      <c r="L41" s="17"/>
      <c r="M41" s="9"/>
      <c r="N41" s="12">
        <f>SUM(J41,L41)</f>
        <v>2.1</v>
      </c>
      <c r="O41" s="12">
        <f>SUM(H41-N41)</f>
        <v>1.0499999999999998</v>
      </c>
      <c r="P41" s="28"/>
      <c r="Q41" s="8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9"/>
      <c r="G42" s="9">
        <v>1.05</v>
      </c>
      <c r="H42" s="12">
        <f>SUM(F42,G42)</f>
        <v>1.05</v>
      </c>
      <c r="I42" s="9"/>
      <c r="J42" s="17"/>
      <c r="K42" s="9"/>
      <c r="L42" s="17"/>
      <c r="M42" s="9"/>
      <c r="N42" s="17">
        <v>0</v>
      </c>
      <c r="O42" s="12">
        <v>1.05</v>
      </c>
      <c r="P42" s="28"/>
      <c r="Q42" s="8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9"/>
      <c r="G43" s="17">
        <v>2.1</v>
      </c>
      <c r="H43" s="12">
        <f>SUM(F43,G43)</f>
        <v>2.1</v>
      </c>
      <c r="I43" s="9"/>
      <c r="J43" s="12">
        <v>1.2</v>
      </c>
      <c r="K43" s="9"/>
      <c r="L43" s="17"/>
      <c r="M43" s="9"/>
      <c r="N43" s="12">
        <f>SUM(J43,L43)</f>
        <v>1.2</v>
      </c>
      <c r="O43" s="12">
        <f>SUM(H43-N43)</f>
        <v>0.9000000000000001</v>
      </c>
      <c r="P43" s="28"/>
      <c r="Q43" s="8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9"/>
      <c r="G44" s="17">
        <v>1.47</v>
      </c>
      <c r="H44" s="12">
        <f>SUM(F44,G44)</f>
        <v>1.47</v>
      </c>
      <c r="I44" s="9"/>
      <c r="J44" s="12">
        <v>0.84</v>
      </c>
      <c r="K44" s="9"/>
      <c r="L44" s="17"/>
      <c r="M44" s="9"/>
      <c r="N44" s="12">
        <f>SUM(J44,L44)</f>
        <v>0.84</v>
      </c>
      <c r="O44" s="12">
        <f>SUM(H44-N44)</f>
        <v>0.63</v>
      </c>
      <c r="P44" s="28"/>
      <c r="Q44" s="8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9"/>
      <c r="G45" s="9"/>
      <c r="H45" s="12"/>
      <c r="I45" s="9"/>
      <c r="J45" s="9"/>
      <c r="K45" s="9"/>
      <c r="L45" s="9"/>
      <c r="M45" s="9"/>
      <c r="N45" s="9"/>
      <c r="O45" s="12"/>
      <c r="P45" s="28"/>
      <c r="Q45" s="8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9">
        <v>1.93942</v>
      </c>
      <c r="G46" s="9">
        <v>23.06058</v>
      </c>
      <c r="H46" s="12">
        <f>SUM(E46,F46,G46)</f>
        <v>25</v>
      </c>
      <c r="I46" s="9">
        <v>56</v>
      </c>
      <c r="J46" s="12">
        <v>12.284</v>
      </c>
      <c r="K46" s="9"/>
      <c r="L46" s="12"/>
      <c r="M46" s="9">
        <v>56</v>
      </c>
      <c r="N46" s="12">
        <f>SUM(J46,L46)</f>
        <v>12.284</v>
      </c>
      <c r="O46" s="12">
        <f>SUM(H46-N46)</f>
        <v>12.716</v>
      </c>
      <c r="P46" s="28"/>
      <c r="Q46" s="8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9"/>
      <c r="G47" s="9"/>
      <c r="H47" s="12"/>
      <c r="I47" s="9"/>
      <c r="J47" s="9"/>
      <c r="K47" s="9"/>
      <c r="L47" s="9"/>
      <c r="M47" s="9"/>
      <c r="N47" s="9"/>
      <c r="O47" s="12"/>
      <c r="P47" s="28"/>
      <c r="Q47" s="8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12">
        <v>0.4</v>
      </c>
      <c r="G48" s="12">
        <v>0.6</v>
      </c>
      <c r="H48" s="12">
        <f>SUM(E48,F48,G48)</f>
        <v>1</v>
      </c>
      <c r="I48" s="9"/>
      <c r="J48" s="9"/>
      <c r="K48" s="9"/>
      <c r="L48" s="17"/>
      <c r="M48" s="9"/>
      <c r="N48" s="9"/>
      <c r="O48" s="12">
        <f>SUM(H48-N48)</f>
        <v>1</v>
      </c>
      <c r="P48" s="28"/>
      <c r="Q48" s="8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9"/>
      <c r="G49" s="9"/>
      <c r="H49" s="12"/>
      <c r="I49" s="9"/>
      <c r="J49" s="9"/>
      <c r="K49" s="9"/>
      <c r="L49" s="17"/>
      <c r="M49" s="9"/>
      <c r="N49" s="9"/>
      <c r="O49" s="12"/>
      <c r="P49" s="28"/>
      <c r="Q49" s="8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9"/>
      <c r="G50" s="9"/>
      <c r="H50" s="12"/>
      <c r="I50" s="9"/>
      <c r="J50" s="9"/>
      <c r="K50" s="9"/>
      <c r="L50" s="9"/>
      <c r="M50" s="9"/>
      <c r="N50" s="9"/>
      <c r="O50" s="12"/>
      <c r="P50" s="28"/>
      <c r="Q50" s="8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9"/>
      <c r="G51" s="9"/>
      <c r="H51" s="12"/>
      <c r="I51" s="9"/>
      <c r="J51" s="9"/>
      <c r="K51" s="9"/>
      <c r="L51" s="9"/>
      <c r="M51" s="9"/>
      <c r="N51" s="9"/>
      <c r="O51" s="12"/>
      <c r="P51" s="28"/>
      <c r="Q51" s="31"/>
      <c r="R51" s="30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12">
        <v>0.32</v>
      </c>
      <c r="G52" s="12">
        <v>3.17</v>
      </c>
      <c r="H52" s="12">
        <f>SUM(E52,F52,G52)</f>
        <v>3.4899999999999998</v>
      </c>
      <c r="I52" s="12"/>
      <c r="J52" s="12">
        <v>2.18407</v>
      </c>
      <c r="K52" s="9"/>
      <c r="L52" s="12"/>
      <c r="M52" s="9"/>
      <c r="N52" s="12">
        <v>2.18407</v>
      </c>
      <c r="O52" s="12">
        <f>SUM(H52-N52)</f>
        <v>1.3059299999999996</v>
      </c>
      <c r="P52" s="28"/>
      <c r="Q52" s="32"/>
      <c r="R52" s="30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16.246350000000003</v>
      </c>
      <c r="G53" s="14">
        <f>SUM(G6:G52)</f>
        <v>98.40345</v>
      </c>
      <c r="H53" s="13">
        <f>SUM(H6:H52)</f>
        <v>114.6498</v>
      </c>
      <c r="I53" s="14"/>
      <c r="J53" s="13">
        <v>63.54854</v>
      </c>
      <c r="K53" s="9"/>
      <c r="L53" s="13">
        <f>SUM(L6:L52)</f>
        <v>9.707719999999997</v>
      </c>
      <c r="M53" s="9"/>
      <c r="N53" s="13">
        <f>SUM(N8:N52)</f>
        <v>73.26026</v>
      </c>
      <c r="O53" s="13">
        <f>SUM(O5:O52)</f>
        <v>41.38954</v>
      </c>
      <c r="P53" s="9"/>
      <c r="Q53" s="32"/>
      <c r="R53" s="30"/>
    </row>
    <row r="57" ht="12.75">
      <c r="G57" s="23"/>
    </row>
  </sheetData>
  <sheetProtection/>
  <mergeCells count="10">
    <mergeCell ref="A2:B4"/>
    <mergeCell ref="I2:J2"/>
    <mergeCell ref="K2:L2"/>
    <mergeCell ref="Q2:Q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55" sqref="G55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0.140625" style="0" bestFit="1" customWidth="1"/>
    <col min="7" max="7" width="10.28125" style="0" bestFit="1" customWidth="1"/>
    <col min="8" max="8" width="12.7109375" style="0" bestFit="1" customWidth="1"/>
    <col min="9" max="9" width="5.57421875" style="0" bestFit="1" customWidth="1"/>
    <col min="10" max="10" width="12.2812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11.28125" style="0" customWidth="1"/>
  </cols>
  <sheetData>
    <row r="1" spans="1:18" ht="19.5">
      <c r="A1" s="1"/>
      <c r="B1" s="15" t="s">
        <v>102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288" t="s">
        <v>109</v>
      </c>
      <c r="Q2" s="213" t="s">
        <v>110</v>
      </c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13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8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8"/>
      <c r="Q5" s="8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28"/>
      <c r="Q6" s="8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28"/>
      <c r="Q7" s="8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0.4</v>
      </c>
      <c r="G8" s="12">
        <v>2.302</v>
      </c>
      <c r="H8" s="12">
        <f>SUM(E8,F8,G8)</f>
        <v>2.702</v>
      </c>
      <c r="I8" s="9">
        <v>213</v>
      </c>
      <c r="J8" s="17">
        <v>1.5</v>
      </c>
      <c r="K8" s="9"/>
      <c r="L8" s="17"/>
      <c r="M8" s="9">
        <v>213</v>
      </c>
      <c r="N8" s="17">
        <f>SUM(J8,L8)</f>
        <v>1.5</v>
      </c>
      <c r="O8" s="12">
        <f>SUM(H8-N8)</f>
        <v>1.202</v>
      </c>
      <c r="P8" s="28"/>
      <c r="Q8" s="8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9"/>
      <c r="G9" s="12">
        <v>2.1</v>
      </c>
      <c r="H9" s="12">
        <f>SUM(E9,F9,G9)</f>
        <v>2.1</v>
      </c>
      <c r="I9" s="9">
        <v>135</v>
      </c>
      <c r="J9" s="12">
        <v>0.6075</v>
      </c>
      <c r="K9" s="9">
        <v>14</v>
      </c>
      <c r="L9" s="12">
        <v>0.1</v>
      </c>
      <c r="M9" s="9">
        <v>149</v>
      </c>
      <c r="N9" s="12">
        <f>SUM(J9,L9)</f>
        <v>0.7075</v>
      </c>
      <c r="O9" s="12">
        <f>SUM(H9-N9)</f>
        <v>1.3925</v>
      </c>
      <c r="P9" s="28"/>
      <c r="Q9" s="8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6.32258</v>
      </c>
      <c r="G10" s="12">
        <v>7.056</v>
      </c>
      <c r="H10" s="12">
        <f>SUM(E10,F10,G10)</f>
        <v>13.37858</v>
      </c>
      <c r="I10" s="9"/>
      <c r="J10" s="9">
        <v>10.90611</v>
      </c>
      <c r="K10" s="9"/>
      <c r="L10" s="12"/>
      <c r="M10" s="9"/>
      <c r="N10" s="12">
        <v>10.90611</v>
      </c>
      <c r="O10" s="12">
        <f>SUM(H10-N10)</f>
        <v>2.4724699999999995</v>
      </c>
      <c r="P10" s="28"/>
      <c r="Q10" s="8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9"/>
      <c r="G11" s="9"/>
      <c r="H11" s="12"/>
      <c r="I11" s="9"/>
      <c r="J11" s="9"/>
      <c r="K11" s="9"/>
      <c r="L11" s="9"/>
      <c r="M11" s="9"/>
      <c r="N11" s="9"/>
      <c r="O11" s="12"/>
      <c r="P11" s="28"/>
      <c r="Q11" s="8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</v>
      </c>
      <c r="G12" s="12">
        <v>5.46</v>
      </c>
      <c r="H12" s="12">
        <f>SUM(E12,F12,G12)</f>
        <v>6.46</v>
      </c>
      <c r="I12" s="9">
        <v>107</v>
      </c>
      <c r="J12" s="17">
        <v>4.2</v>
      </c>
      <c r="K12" s="9"/>
      <c r="L12" s="17"/>
      <c r="M12" s="9">
        <v>107</v>
      </c>
      <c r="N12" s="17">
        <v>4.2</v>
      </c>
      <c r="O12" s="12">
        <f>SUM(H12-N12)</f>
        <v>2.26</v>
      </c>
      <c r="P12" s="28"/>
      <c r="Q12" s="8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2</v>
      </c>
      <c r="G13" s="12">
        <v>8.736</v>
      </c>
      <c r="H13" s="12">
        <f>SUM(E13,F13,G13)</f>
        <v>10.736</v>
      </c>
      <c r="I13" s="9">
        <v>165</v>
      </c>
      <c r="J13" s="17">
        <v>6.6</v>
      </c>
      <c r="K13" s="9">
        <v>100</v>
      </c>
      <c r="L13" s="12">
        <v>3.928</v>
      </c>
      <c r="M13" s="9">
        <v>265</v>
      </c>
      <c r="N13" s="12">
        <f>SUM(J13,L13)</f>
        <v>10.527999999999999</v>
      </c>
      <c r="O13" s="12">
        <f>SUM(H13-N13)</f>
        <v>0.20800000000000196</v>
      </c>
      <c r="P13" s="28"/>
      <c r="Q13" s="8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9"/>
      <c r="G14" s="9"/>
      <c r="H14" s="12"/>
      <c r="I14" s="9"/>
      <c r="J14" s="9"/>
      <c r="K14" s="9"/>
      <c r="L14" s="9"/>
      <c r="M14" s="9"/>
      <c r="N14" s="9"/>
      <c r="O14" s="12"/>
      <c r="P14" s="28"/>
      <c r="Q14" s="8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9"/>
      <c r="G15" s="9"/>
      <c r="H15" s="12"/>
      <c r="I15" s="9"/>
      <c r="J15" s="9"/>
      <c r="K15" s="9"/>
      <c r="L15" s="9"/>
      <c r="M15" s="9"/>
      <c r="N15" s="9"/>
      <c r="O15" s="12"/>
      <c r="P15" s="28"/>
      <c r="Q15" s="8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2</v>
      </c>
      <c r="G16" s="12">
        <v>1.41475</v>
      </c>
      <c r="H16" s="12">
        <f>SUM(E16,F16,G16)</f>
        <v>3.4147499999999997</v>
      </c>
      <c r="I16" s="26">
        <v>244</v>
      </c>
      <c r="J16" s="12">
        <v>1.38885</v>
      </c>
      <c r="K16" s="9"/>
      <c r="L16" s="12">
        <v>2.06</v>
      </c>
      <c r="M16" s="26">
        <v>419</v>
      </c>
      <c r="N16" s="12">
        <f>SUM(J16,L16)</f>
        <v>3.44885</v>
      </c>
      <c r="O16" s="12">
        <f>H16-N16</f>
        <v>-0.03410000000000046</v>
      </c>
      <c r="P16" s="29"/>
      <c r="Q16" s="8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0.64194</v>
      </c>
      <c r="G17" s="12">
        <v>1.01556</v>
      </c>
      <c r="H17" s="12">
        <f>SUM(E17,F17,G17)</f>
        <v>1.6575</v>
      </c>
      <c r="I17" s="20">
        <v>35</v>
      </c>
      <c r="J17" s="12">
        <v>0.2</v>
      </c>
      <c r="K17" s="9">
        <v>576</v>
      </c>
      <c r="L17" s="12">
        <v>1.22314</v>
      </c>
      <c r="M17" s="9">
        <v>611</v>
      </c>
      <c r="N17" s="12">
        <f>SUM(J17,L17)</f>
        <v>1.4231399999999998</v>
      </c>
      <c r="O17" s="12">
        <f>SUM(H17-N17)</f>
        <v>0.23436000000000012</v>
      </c>
      <c r="P17" s="28"/>
      <c r="Q17" s="8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9"/>
      <c r="G18" s="12">
        <v>0.87885</v>
      </c>
      <c r="H18" s="12">
        <f>SUM(E18,F18,G18)</f>
        <v>0.87885</v>
      </c>
      <c r="I18" s="9">
        <v>300</v>
      </c>
      <c r="J18" s="17">
        <v>0.65</v>
      </c>
      <c r="K18" s="9"/>
      <c r="L18" s="17"/>
      <c r="M18" s="9">
        <v>300</v>
      </c>
      <c r="N18" s="17">
        <v>0.65</v>
      </c>
      <c r="O18" s="12">
        <f>SUM(H18-N18)</f>
        <v>0.22885</v>
      </c>
      <c r="P18" s="28"/>
      <c r="Q18" s="8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9"/>
      <c r="G19" s="9"/>
      <c r="H19" s="12"/>
      <c r="I19" s="9"/>
      <c r="J19" s="9"/>
      <c r="K19" s="9"/>
      <c r="L19" s="9"/>
      <c r="M19" s="9"/>
      <c r="N19" s="9"/>
      <c r="O19" s="12"/>
      <c r="P19" s="28"/>
      <c r="Q19" s="8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0.2</v>
      </c>
      <c r="G20" s="9">
        <v>1.39474</v>
      </c>
      <c r="H20" s="12">
        <f>SUM(E20,F20,G20)</f>
        <v>1.59474</v>
      </c>
      <c r="I20" s="9">
        <v>165</v>
      </c>
      <c r="J20" s="9">
        <v>0.99</v>
      </c>
      <c r="K20" s="9"/>
      <c r="L20" s="17"/>
      <c r="M20" s="9">
        <v>165</v>
      </c>
      <c r="N20" s="17">
        <f>SUM(J20,L20)</f>
        <v>0.99</v>
      </c>
      <c r="O20" s="12">
        <f>SUM(H20-N20)</f>
        <v>0.60474</v>
      </c>
      <c r="P20" s="28"/>
      <c r="Q20" s="8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0.2</v>
      </c>
      <c r="G21" s="9">
        <v>1.19549</v>
      </c>
      <c r="H21" s="12">
        <f>SUM(E21,F21,G21)</f>
        <v>1.39549</v>
      </c>
      <c r="I21" s="9">
        <v>0</v>
      </c>
      <c r="J21" s="9">
        <v>0</v>
      </c>
      <c r="K21" s="9"/>
      <c r="L21" s="17"/>
      <c r="M21" s="9"/>
      <c r="N21" s="9"/>
      <c r="O21" s="12">
        <f>SUM(H21-N21)</f>
        <v>1.39549</v>
      </c>
      <c r="P21" s="28"/>
      <c r="Q21" s="8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</v>
      </c>
      <c r="G22" s="9">
        <v>0.24906</v>
      </c>
      <c r="H22" s="12">
        <f>SUM(E22,F22,G22)</f>
        <v>0.26906</v>
      </c>
      <c r="I22" s="9">
        <v>0</v>
      </c>
      <c r="J22" s="9">
        <v>0</v>
      </c>
      <c r="K22" s="9"/>
      <c r="L22" s="17"/>
      <c r="M22" s="9"/>
      <c r="N22" s="9"/>
      <c r="O22" s="12">
        <f>SUM(H22-N22)</f>
        <v>0.26906</v>
      </c>
      <c r="P22" s="28"/>
      <c r="Q22" s="8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9"/>
      <c r="G23" s="9"/>
      <c r="H23" s="12"/>
      <c r="I23" s="9"/>
      <c r="J23" s="9"/>
      <c r="K23" s="9"/>
      <c r="L23" s="9"/>
      <c r="M23" s="9"/>
      <c r="N23" s="9"/>
      <c r="O23" s="12"/>
      <c r="P23" s="28"/>
      <c r="Q23" s="8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9"/>
      <c r="G24" s="9"/>
      <c r="H24" s="12"/>
      <c r="I24" s="9"/>
      <c r="J24" s="9"/>
      <c r="K24" s="9"/>
      <c r="L24" s="9"/>
      <c r="M24" s="9"/>
      <c r="N24" s="9"/>
      <c r="O24" s="12"/>
      <c r="P24" s="28"/>
      <c r="Q24" s="8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1.2</v>
      </c>
      <c r="G25" s="17">
        <v>2.7</v>
      </c>
      <c r="H25" s="12">
        <f>SUM(E25,F25,G25)</f>
        <v>3.9000000000000004</v>
      </c>
      <c r="I25" s="9">
        <v>1</v>
      </c>
      <c r="J25" s="9">
        <v>2</v>
      </c>
      <c r="K25" s="9">
        <v>1</v>
      </c>
      <c r="L25" s="12">
        <v>2</v>
      </c>
      <c r="M25" s="9">
        <v>2</v>
      </c>
      <c r="N25" s="12">
        <v>4</v>
      </c>
      <c r="O25" s="12">
        <f>SUM(H25-N25)</f>
        <v>-0.09999999999999964</v>
      </c>
      <c r="P25" s="28"/>
      <c r="Q25" s="8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</v>
      </c>
      <c r="G26" s="17">
        <v>2.6</v>
      </c>
      <c r="H26" s="12">
        <f>SUM(E26,F26,G26)</f>
        <v>2.8000000000000003</v>
      </c>
      <c r="I26" s="9"/>
      <c r="J26" s="9">
        <v>1.92849</v>
      </c>
      <c r="K26" s="9"/>
      <c r="L26" s="12">
        <v>0.00578</v>
      </c>
      <c r="M26" s="9"/>
      <c r="N26" s="12">
        <f>SUM(J26,L26)</f>
        <v>1.93427</v>
      </c>
      <c r="O26" s="12">
        <f>SUM(H26-N26)</f>
        <v>0.8657300000000003</v>
      </c>
      <c r="P26" s="28"/>
      <c r="Q26" s="8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9"/>
      <c r="G27" s="12">
        <v>1.52</v>
      </c>
      <c r="H27" s="12">
        <f>SUM(E27,F27,G27)</f>
        <v>1.52</v>
      </c>
      <c r="I27" s="9"/>
      <c r="J27" s="9"/>
      <c r="K27" s="9"/>
      <c r="L27" s="17"/>
      <c r="M27" s="9"/>
      <c r="N27" s="9"/>
      <c r="O27" s="12">
        <f>SUM(H27-N27)</f>
        <v>1.52</v>
      </c>
      <c r="P27" s="28"/>
      <c r="Q27" s="8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9"/>
      <c r="G28" s="9"/>
      <c r="H28" s="12"/>
      <c r="I28" s="9"/>
      <c r="J28" s="9"/>
      <c r="K28" s="9"/>
      <c r="L28" s="9"/>
      <c r="M28" s="9"/>
      <c r="N28" s="9"/>
      <c r="O28" s="12"/>
      <c r="P28" s="28"/>
      <c r="Q28" s="8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9"/>
      <c r="G29" s="12">
        <v>0.4</v>
      </c>
      <c r="H29" s="12">
        <f>SUM(E29,F29,G29)</f>
        <v>0.4</v>
      </c>
      <c r="I29" s="9">
        <v>2</v>
      </c>
      <c r="J29" s="12">
        <v>0.3</v>
      </c>
      <c r="K29" s="9">
        <v>1</v>
      </c>
      <c r="L29" s="22">
        <v>0.1</v>
      </c>
      <c r="M29" s="9">
        <v>3</v>
      </c>
      <c r="N29" s="12">
        <v>0.4</v>
      </c>
      <c r="O29" s="12">
        <f>SUM(H29-N29)</f>
        <v>0</v>
      </c>
      <c r="P29" s="28"/>
      <c r="Q29" s="8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0.25</v>
      </c>
      <c r="G30" s="12">
        <v>1.638</v>
      </c>
      <c r="H30" s="12">
        <f>SUM(F30:G30)</f>
        <v>1.888</v>
      </c>
      <c r="I30" s="9"/>
      <c r="J30" s="12">
        <v>1.1962</v>
      </c>
      <c r="K30" s="9"/>
      <c r="L30" s="21"/>
      <c r="M30" s="9"/>
      <c r="N30" s="12">
        <v>1.1962</v>
      </c>
      <c r="O30" s="12">
        <f>H30-N30</f>
        <v>0.6918</v>
      </c>
      <c r="P30" s="28"/>
      <c r="Q30" s="8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9"/>
      <c r="G31" s="12">
        <v>0.17934</v>
      </c>
      <c r="H31" s="12">
        <v>0.17934</v>
      </c>
      <c r="I31" s="9"/>
      <c r="J31" s="9"/>
      <c r="K31" s="9"/>
      <c r="L31" s="17"/>
      <c r="M31" s="9"/>
      <c r="N31" s="9"/>
      <c r="O31" s="12">
        <f>SUM(H31-N31)</f>
        <v>0.17934</v>
      </c>
      <c r="P31" s="28"/>
      <c r="Q31" s="8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9"/>
      <c r="G32" s="9">
        <v>0.77708</v>
      </c>
      <c r="H32" s="12">
        <f>SUM(E32,F32,G32)</f>
        <v>0.77708</v>
      </c>
      <c r="I32" s="9"/>
      <c r="J32" s="9"/>
      <c r="K32" s="9"/>
      <c r="L32" s="17"/>
      <c r="M32" s="9"/>
      <c r="N32" s="9"/>
      <c r="O32" s="12">
        <f>SUM(H32-N32)</f>
        <v>0.77708</v>
      </c>
      <c r="P32" s="28"/>
      <c r="Q32" s="8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9"/>
      <c r="G33" s="9"/>
      <c r="H33" s="12"/>
      <c r="I33" s="9"/>
      <c r="J33" s="9"/>
      <c r="K33" s="9"/>
      <c r="L33" s="9"/>
      <c r="M33" s="9"/>
      <c r="N33" s="9"/>
      <c r="O33" s="12"/>
      <c r="P33" s="28"/>
      <c r="Q33" s="8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9"/>
      <c r="G34" s="9"/>
      <c r="H34" s="12"/>
      <c r="I34" s="9"/>
      <c r="J34" s="9"/>
      <c r="K34" s="9"/>
      <c r="L34" s="9"/>
      <c r="M34" s="9"/>
      <c r="N34" s="9"/>
      <c r="O34" s="12"/>
      <c r="P34" s="28"/>
      <c r="Q34" s="8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9"/>
      <c r="G35" s="12">
        <v>18.846</v>
      </c>
      <c r="H35" s="12">
        <f>SUM(E35,F35,G35)</f>
        <v>18.846</v>
      </c>
      <c r="I35" s="9"/>
      <c r="J35" s="12">
        <v>9.86132</v>
      </c>
      <c r="K35" s="9"/>
      <c r="L35" s="12"/>
      <c r="M35" s="9"/>
      <c r="N35" s="12">
        <f>SUM(J35,L35)</f>
        <v>9.86132</v>
      </c>
      <c r="O35" s="12">
        <f>SUM(H35-N35)</f>
        <v>8.98468</v>
      </c>
      <c r="P35" s="28"/>
      <c r="Q35" s="8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9">
        <v>0.75333</v>
      </c>
      <c r="G36" s="12">
        <v>1.3</v>
      </c>
      <c r="H36" s="12">
        <f>SUM(E36,F36,G36)</f>
        <v>2.05333</v>
      </c>
      <c r="I36" s="12"/>
      <c r="J36" s="12">
        <v>1.33782</v>
      </c>
      <c r="K36" s="9"/>
      <c r="L36" s="12">
        <v>0.15763</v>
      </c>
      <c r="M36" s="9"/>
      <c r="N36" s="12">
        <f>SUM(J36,L36)</f>
        <v>1.49545</v>
      </c>
      <c r="O36" s="12">
        <f>SUM(H36-N36)</f>
        <v>0.5578799999999999</v>
      </c>
      <c r="P36" s="28"/>
      <c r="Q36" s="8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0.56</v>
      </c>
      <c r="G37" s="12">
        <v>0.84</v>
      </c>
      <c r="H37" s="12">
        <f>SUM(E37,F37,G37)</f>
        <v>1.4</v>
      </c>
      <c r="I37" s="9"/>
      <c r="J37" s="9"/>
      <c r="K37" s="9"/>
      <c r="L37" s="17"/>
      <c r="M37" s="9"/>
      <c r="N37" s="9"/>
      <c r="O37" s="12">
        <f>SUM(H37-N37)</f>
        <v>1.4</v>
      </c>
      <c r="P37" s="28"/>
      <c r="Q37" s="8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0.5</v>
      </c>
      <c r="G38" s="12">
        <v>1.2</v>
      </c>
      <c r="H38" s="12">
        <f>SUM(E38,F38,G38)</f>
        <v>1.7</v>
      </c>
      <c r="I38" s="12"/>
      <c r="J38" s="12">
        <v>1.27818</v>
      </c>
      <c r="K38" s="9"/>
      <c r="L38" s="12">
        <v>0.13317</v>
      </c>
      <c r="M38" s="9"/>
      <c r="N38" s="12">
        <f>SUM(J38,L38)</f>
        <v>1.41135</v>
      </c>
      <c r="O38" s="12">
        <f>SUM(H38-N38)</f>
        <v>0.28864999999999985</v>
      </c>
      <c r="P38" s="28"/>
      <c r="Q38" s="8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9"/>
      <c r="G39" s="9"/>
      <c r="H39" s="12"/>
      <c r="I39" s="9"/>
      <c r="J39" s="9"/>
      <c r="K39" s="9"/>
      <c r="L39" s="9"/>
      <c r="M39" s="9"/>
      <c r="N39" s="9"/>
      <c r="O39" s="12"/>
      <c r="P39" s="28"/>
      <c r="Q39" s="8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9"/>
      <c r="G40" s="9"/>
      <c r="H40" s="12"/>
      <c r="I40" s="9"/>
      <c r="J40" s="9"/>
      <c r="K40" s="9"/>
      <c r="L40" s="9"/>
      <c r="M40" s="9"/>
      <c r="N40" s="9"/>
      <c r="O40" s="12"/>
      <c r="P40" s="28"/>
      <c r="Q40" s="8"/>
      <c r="R40" s="2"/>
    </row>
    <row r="41" spans="1:18" ht="15.75">
      <c r="A41" s="7" t="s">
        <v>85</v>
      </c>
      <c r="B41" s="8" t="s">
        <v>51</v>
      </c>
      <c r="C41" s="9"/>
      <c r="D41" s="12">
        <v>25.2</v>
      </c>
      <c r="E41" s="18">
        <v>0</v>
      </c>
      <c r="F41" s="9"/>
      <c r="G41" s="9">
        <v>3.15</v>
      </c>
      <c r="H41" s="12">
        <f>SUM(F41,G41)</f>
        <v>3.15</v>
      </c>
      <c r="I41" s="9"/>
      <c r="J41" s="12">
        <v>2.1</v>
      </c>
      <c r="K41" s="9"/>
      <c r="L41" s="17"/>
      <c r="M41" s="9"/>
      <c r="N41" s="12">
        <f>SUM(J41,L41)</f>
        <v>2.1</v>
      </c>
      <c r="O41" s="12">
        <f>SUM(H41-N41)</f>
        <v>1.0499999999999998</v>
      </c>
      <c r="P41" s="28"/>
      <c r="Q41" s="8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9"/>
      <c r="G42" s="9">
        <v>1.05</v>
      </c>
      <c r="H42" s="12">
        <f>SUM(F42,G42)</f>
        <v>1.05</v>
      </c>
      <c r="I42" s="9"/>
      <c r="J42" s="17"/>
      <c r="K42" s="9"/>
      <c r="L42" s="17"/>
      <c r="M42" s="9"/>
      <c r="N42" s="17">
        <v>0</v>
      </c>
      <c r="O42" s="12">
        <v>1.05</v>
      </c>
      <c r="P42" s="28"/>
      <c r="Q42" s="8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9"/>
      <c r="G43" s="17">
        <v>2.1</v>
      </c>
      <c r="H43" s="12">
        <f>SUM(F43,G43)</f>
        <v>2.1</v>
      </c>
      <c r="I43" s="9"/>
      <c r="J43" s="12">
        <v>1.2</v>
      </c>
      <c r="K43" s="9"/>
      <c r="L43" s="17"/>
      <c r="M43" s="9"/>
      <c r="N43" s="12">
        <f>SUM(J43,L43)</f>
        <v>1.2</v>
      </c>
      <c r="O43" s="12">
        <f>SUM(H43-N43)</f>
        <v>0.9000000000000001</v>
      </c>
      <c r="P43" s="28"/>
      <c r="Q43" s="8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9"/>
      <c r="G44" s="17">
        <v>1.47</v>
      </c>
      <c r="H44" s="12">
        <f>SUM(F44,G44)</f>
        <v>1.47</v>
      </c>
      <c r="I44" s="9"/>
      <c r="J44" s="12">
        <v>0.84</v>
      </c>
      <c r="K44" s="9"/>
      <c r="L44" s="17"/>
      <c r="M44" s="9"/>
      <c r="N44" s="12">
        <f>SUM(J44,L44)</f>
        <v>0.84</v>
      </c>
      <c r="O44" s="12">
        <f>SUM(H44-N44)</f>
        <v>0.63</v>
      </c>
      <c r="P44" s="28"/>
      <c r="Q44" s="8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9"/>
      <c r="G45" s="9"/>
      <c r="H45" s="12"/>
      <c r="I45" s="9"/>
      <c r="J45" s="9"/>
      <c r="K45" s="9"/>
      <c r="L45" s="9"/>
      <c r="M45" s="9"/>
      <c r="N45" s="9"/>
      <c r="O45" s="12"/>
      <c r="P45" s="28"/>
      <c r="Q45" s="8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9"/>
      <c r="G46" s="9">
        <v>23.06058</v>
      </c>
      <c r="H46" s="12">
        <f>SUM(E46,F46,G46)</f>
        <v>23.06058</v>
      </c>
      <c r="I46" s="9">
        <v>56</v>
      </c>
      <c r="J46" s="12">
        <v>12.284</v>
      </c>
      <c r="K46" s="9"/>
      <c r="L46" s="12"/>
      <c r="M46" s="9">
        <v>56</v>
      </c>
      <c r="N46" s="12">
        <f>SUM(J46,L46)</f>
        <v>12.284</v>
      </c>
      <c r="O46" s="12">
        <f>SUM(H46-N46)</f>
        <v>10.776580000000001</v>
      </c>
      <c r="P46" s="28"/>
      <c r="Q46" s="8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9"/>
      <c r="G47" s="9"/>
      <c r="H47" s="12"/>
      <c r="I47" s="9"/>
      <c r="J47" s="9"/>
      <c r="K47" s="9"/>
      <c r="L47" s="9"/>
      <c r="M47" s="9"/>
      <c r="N47" s="9"/>
      <c r="O47" s="12"/>
      <c r="P47" s="28"/>
      <c r="Q47" s="8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9"/>
      <c r="G48" s="12">
        <v>0.6</v>
      </c>
      <c r="H48" s="12">
        <f>SUM(E48,F48,G48)</f>
        <v>0.6</v>
      </c>
      <c r="I48" s="9"/>
      <c r="J48" s="9"/>
      <c r="K48" s="9"/>
      <c r="L48" s="17"/>
      <c r="M48" s="9"/>
      <c r="N48" s="9"/>
      <c r="O48" s="12">
        <f>SUM(H48-N48)</f>
        <v>0.6</v>
      </c>
      <c r="P48" s="28"/>
      <c r="Q48" s="8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9"/>
      <c r="G49" s="9"/>
      <c r="H49" s="12"/>
      <c r="I49" s="9"/>
      <c r="J49" s="9"/>
      <c r="K49" s="9"/>
      <c r="L49" s="17"/>
      <c r="M49" s="9"/>
      <c r="N49" s="9"/>
      <c r="O49" s="12"/>
      <c r="P49" s="28"/>
      <c r="Q49" s="8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9"/>
      <c r="G50" s="9"/>
      <c r="H50" s="12"/>
      <c r="I50" s="9"/>
      <c r="J50" s="9"/>
      <c r="K50" s="9"/>
      <c r="L50" s="9"/>
      <c r="M50" s="9"/>
      <c r="N50" s="9"/>
      <c r="O50" s="12"/>
      <c r="P50" s="28"/>
      <c r="Q50" s="8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9"/>
      <c r="G51" s="9"/>
      <c r="H51" s="12"/>
      <c r="I51" s="9"/>
      <c r="J51" s="9"/>
      <c r="K51" s="9"/>
      <c r="L51" s="9"/>
      <c r="M51" s="9"/>
      <c r="N51" s="9"/>
      <c r="O51" s="12"/>
      <c r="P51" s="28"/>
      <c r="Q51" s="31"/>
      <c r="R51" s="30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9"/>
      <c r="G52" s="12">
        <v>3.17</v>
      </c>
      <c r="H52" s="12">
        <f>SUM(E52,F52,G52)</f>
        <v>3.17</v>
      </c>
      <c r="I52" s="12"/>
      <c r="J52" s="12">
        <v>2.18407</v>
      </c>
      <c r="K52" s="9"/>
      <c r="L52" s="12"/>
      <c r="M52" s="9"/>
      <c r="N52" s="12">
        <v>2.18407</v>
      </c>
      <c r="O52" s="12">
        <f>SUM(H52-N52)</f>
        <v>0.9859299999999998</v>
      </c>
      <c r="P52" s="28"/>
      <c r="Q52" s="32"/>
      <c r="R52" s="30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16.24785</v>
      </c>
      <c r="G53" s="14">
        <f>SUM(G6:G52)</f>
        <v>98.40345</v>
      </c>
      <c r="H53" s="13">
        <f>SUM(H6:H52)</f>
        <v>114.6513</v>
      </c>
      <c r="I53" s="14"/>
      <c r="J53" s="13">
        <v>63.54854</v>
      </c>
      <c r="K53" s="9"/>
      <c r="L53" s="13">
        <f>SUM(L6:L52)</f>
        <v>9.707719999999997</v>
      </c>
      <c r="M53" s="9"/>
      <c r="N53" s="13">
        <f>SUM(N8:N52)</f>
        <v>73.26026</v>
      </c>
      <c r="O53" s="13">
        <f>SUM(O5:O52)</f>
        <v>41.391040000000004</v>
      </c>
      <c r="P53" s="9"/>
      <c r="Q53" s="32"/>
      <c r="R53" s="30"/>
    </row>
    <row r="57" ht="12.75">
      <c r="G57" s="23"/>
    </row>
  </sheetData>
  <sheetProtection/>
  <mergeCells count="10">
    <mergeCell ref="A2:B4"/>
    <mergeCell ref="I2:J2"/>
    <mergeCell ref="K2:L2"/>
    <mergeCell ref="Q2:Q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28">
      <selection activeCell="F53" sqref="F53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6" max="6" width="10.140625" style="0" bestFit="1" customWidth="1"/>
    <col min="7" max="7" width="10.28125" style="0" bestFit="1" customWidth="1"/>
    <col min="8" max="8" width="12.7109375" style="0" bestFit="1" customWidth="1"/>
    <col min="9" max="9" width="5.57421875" style="0" bestFit="1" customWidth="1"/>
    <col min="10" max="10" width="12.2812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11.28125" style="0" customWidth="1"/>
  </cols>
  <sheetData>
    <row r="1" spans="1:18" ht="19.5">
      <c r="A1" s="1"/>
      <c r="B1" s="15" t="s">
        <v>102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288" t="s">
        <v>109</v>
      </c>
      <c r="Q2" s="213" t="s">
        <v>110</v>
      </c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13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8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8"/>
      <c r="Q5" s="8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28"/>
      <c r="Q6" s="8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28"/>
      <c r="Q7" s="8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12">
        <v>0.4</v>
      </c>
      <c r="G8" s="12">
        <v>1.848</v>
      </c>
      <c r="H8" s="12">
        <f>SUM(E8,F8,G8)</f>
        <v>2.248</v>
      </c>
      <c r="I8" s="9">
        <v>213</v>
      </c>
      <c r="J8" s="17">
        <v>1.5</v>
      </c>
      <c r="K8" s="9"/>
      <c r="L8" s="17"/>
      <c r="M8" s="9">
        <v>213</v>
      </c>
      <c r="N8" s="17">
        <f>SUM(J8,L8)</f>
        <v>1.5</v>
      </c>
      <c r="O8" s="12">
        <f>SUM(H8-N8)</f>
        <v>0.7480000000000002</v>
      </c>
      <c r="P8" s="28"/>
      <c r="Q8" s="8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9"/>
      <c r="G9" s="12">
        <v>1.68</v>
      </c>
      <c r="H9" s="12">
        <f>SUM(E9,F9,G9)</f>
        <v>1.68</v>
      </c>
      <c r="I9" s="9">
        <v>135</v>
      </c>
      <c r="J9" s="12">
        <v>0.6075</v>
      </c>
      <c r="K9" s="9">
        <v>14</v>
      </c>
      <c r="L9" s="12">
        <v>0.1</v>
      </c>
      <c r="M9" s="9">
        <v>149</v>
      </c>
      <c r="N9" s="12">
        <f>SUM(J9,L9)</f>
        <v>0.7075</v>
      </c>
      <c r="O9" s="12">
        <f>SUM(H9-N9)</f>
        <v>0.9724999999999999</v>
      </c>
      <c r="P9" s="28"/>
      <c r="Q9" s="8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2">
        <v>6.32258</v>
      </c>
      <c r="G10" s="12">
        <v>5.04</v>
      </c>
      <c r="H10" s="12">
        <f>SUM(E10,F10,G10)</f>
        <v>11.362580000000001</v>
      </c>
      <c r="I10" s="9"/>
      <c r="J10" s="9">
        <v>10.90611</v>
      </c>
      <c r="K10" s="9"/>
      <c r="L10" s="12"/>
      <c r="M10" s="9"/>
      <c r="N10" s="12">
        <v>10.90611</v>
      </c>
      <c r="O10" s="12">
        <f>SUM(H10-N10)</f>
        <v>0.45647000000000126</v>
      </c>
      <c r="P10" s="28"/>
      <c r="Q10" s="8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9"/>
      <c r="G11" s="9"/>
      <c r="H11" s="12"/>
      <c r="I11" s="9"/>
      <c r="J11" s="9"/>
      <c r="K11" s="9"/>
      <c r="L11" s="9"/>
      <c r="M11" s="9"/>
      <c r="N11" s="9"/>
      <c r="O11" s="12"/>
      <c r="P11" s="28"/>
      <c r="Q11" s="8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12">
        <v>1</v>
      </c>
      <c r="G12" s="12">
        <v>4.2</v>
      </c>
      <c r="H12" s="12">
        <f>SUM(E12,F12,G12)</f>
        <v>5.2</v>
      </c>
      <c r="I12" s="9">
        <v>107</v>
      </c>
      <c r="J12" s="17">
        <v>4.2</v>
      </c>
      <c r="K12" s="9"/>
      <c r="L12" s="17"/>
      <c r="M12" s="9">
        <v>107</v>
      </c>
      <c r="N12" s="17">
        <v>4.2</v>
      </c>
      <c r="O12" s="12">
        <f>SUM(H12-N12)</f>
        <v>1</v>
      </c>
      <c r="P12" s="28"/>
      <c r="Q12" s="8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12">
        <v>2</v>
      </c>
      <c r="G13" s="12">
        <v>6.72</v>
      </c>
      <c r="H13" s="12">
        <f>SUM(E13,F13,G13)</f>
        <v>8.719999999999999</v>
      </c>
      <c r="I13" s="9">
        <v>165</v>
      </c>
      <c r="J13" s="17">
        <v>6.6</v>
      </c>
      <c r="K13" s="9">
        <v>100</v>
      </c>
      <c r="L13" s="12">
        <v>3.928</v>
      </c>
      <c r="M13" s="9">
        <v>265</v>
      </c>
      <c r="N13" s="12">
        <f>SUM(J13,L13)</f>
        <v>10.527999999999999</v>
      </c>
      <c r="O13" s="12">
        <f>SUM(H13-N13)</f>
        <v>-1.8079999999999998</v>
      </c>
      <c r="P13" s="28"/>
      <c r="Q13" s="8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9"/>
      <c r="G14" s="9"/>
      <c r="H14" s="12"/>
      <c r="I14" s="9"/>
      <c r="J14" s="9"/>
      <c r="K14" s="9"/>
      <c r="L14" s="9"/>
      <c r="M14" s="9"/>
      <c r="N14" s="9"/>
      <c r="O14" s="12"/>
      <c r="P14" s="28"/>
      <c r="Q14" s="8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9"/>
      <c r="G15" s="9"/>
      <c r="H15" s="12"/>
      <c r="I15" s="9"/>
      <c r="J15" s="9"/>
      <c r="K15" s="9"/>
      <c r="L15" s="9"/>
      <c r="M15" s="9"/>
      <c r="N15" s="9"/>
      <c r="O15" s="12"/>
      <c r="P15" s="28"/>
      <c r="Q15" s="8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12">
        <v>2</v>
      </c>
      <c r="G16" s="12">
        <v>1.134</v>
      </c>
      <c r="H16" s="12">
        <f>SUM(E16,F16,G16)</f>
        <v>3.134</v>
      </c>
      <c r="I16" s="26">
        <v>244</v>
      </c>
      <c r="J16" s="12">
        <v>1.38885</v>
      </c>
      <c r="K16" s="9"/>
      <c r="L16" s="12">
        <v>2.06</v>
      </c>
      <c r="M16" s="26">
        <v>419</v>
      </c>
      <c r="N16" s="12">
        <f>SUM(J16,L16)</f>
        <v>3.44885</v>
      </c>
      <c r="O16" s="12">
        <f>H16-N16</f>
        <v>-0.3148500000000003</v>
      </c>
      <c r="P16" s="29"/>
      <c r="Q16" s="8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0.64194</v>
      </c>
      <c r="G17" s="12">
        <v>0.7812</v>
      </c>
      <c r="H17" s="12">
        <f>SUM(E17,F17,G17)</f>
        <v>1.42314</v>
      </c>
      <c r="I17" s="20">
        <v>35</v>
      </c>
      <c r="J17" s="12">
        <v>0.2</v>
      </c>
      <c r="K17" s="9">
        <v>576</v>
      </c>
      <c r="L17" s="12">
        <v>1.22314</v>
      </c>
      <c r="M17" s="9">
        <v>611</v>
      </c>
      <c r="N17" s="12">
        <f>SUM(J17,L17)</f>
        <v>1.4231399999999998</v>
      </c>
      <c r="O17" s="12">
        <f>SUM(H17-N17)</f>
        <v>2.220446049250313E-16</v>
      </c>
      <c r="P17" s="28"/>
      <c r="Q17" s="8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9"/>
      <c r="G18" s="12">
        <v>0.651</v>
      </c>
      <c r="H18" s="12">
        <f>SUM(E18,F18,G18)</f>
        <v>0.651</v>
      </c>
      <c r="I18" s="9">
        <v>300</v>
      </c>
      <c r="J18" s="17">
        <v>0.65</v>
      </c>
      <c r="K18" s="9"/>
      <c r="L18" s="17"/>
      <c r="M18" s="9">
        <v>300</v>
      </c>
      <c r="N18" s="17">
        <v>0.65</v>
      </c>
      <c r="O18" s="12">
        <f>SUM(H18-N18)</f>
        <v>0.0010000000000000009</v>
      </c>
      <c r="P18" s="28"/>
      <c r="Q18" s="8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9"/>
      <c r="G19" s="9"/>
      <c r="H19" s="12"/>
      <c r="I19" s="9"/>
      <c r="J19" s="9"/>
      <c r="K19" s="9"/>
      <c r="L19" s="9"/>
      <c r="M19" s="9"/>
      <c r="N19" s="9"/>
      <c r="O19" s="12"/>
      <c r="P19" s="28"/>
      <c r="Q19" s="8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12">
        <v>0.2</v>
      </c>
      <c r="G20" s="9">
        <v>0.99624</v>
      </c>
      <c r="H20" s="12">
        <f>SUM(E20,F20,G20)</f>
        <v>1.19624</v>
      </c>
      <c r="I20" s="9">
        <v>165</v>
      </c>
      <c r="J20" s="9">
        <v>0.99</v>
      </c>
      <c r="K20" s="9"/>
      <c r="L20" s="17"/>
      <c r="M20" s="9">
        <v>165</v>
      </c>
      <c r="N20" s="17">
        <f>SUM(J20,L20)</f>
        <v>0.99</v>
      </c>
      <c r="O20" s="12">
        <f>SUM(H20-N20)</f>
        <v>0.20623999999999998</v>
      </c>
      <c r="P20" s="28"/>
      <c r="Q20" s="8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12">
        <v>0.2</v>
      </c>
      <c r="G21" s="9">
        <v>0.99624</v>
      </c>
      <c r="H21" s="12">
        <f>SUM(E21,F21,G21)</f>
        <v>1.19624</v>
      </c>
      <c r="I21" s="9">
        <v>0</v>
      </c>
      <c r="J21" s="9">
        <v>0</v>
      </c>
      <c r="K21" s="9"/>
      <c r="L21" s="17"/>
      <c r="M21" s="9"/>
      <c r="N21" s="9"/>
      <c r="O21" s="12">
        <f>SUM(H21-N21)</f>
        <v>1.19624</v>
      </c>
      <c r="P21" s="28"/>
      <c r="Q21" s="8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12">
        <v>0.02</v>
      </c>
      <c r="G22" s="9">
        <v>0.24906</v>
      </c>
      <c r="H22" s="12">
        <f>SUM(E22,F22,G22)</f>
        <v>0.26906</v>
      </c>
      <c r="I22" s="9">
        <v>0</v>
      </c>
      <c r="J22" s="9">
        <v>0</v>
      </c>
      <c r="K22" s="9"/>
      <c r="L22" s="17"/>
      <c r="M22" s="9"/>
      <c r="N22" s="9"/>
      <c r="O22" s="12">
        <f>SUM(H22-N22)</f>
        <v>0.26906</v>
      </c>
      <c r="P22" s="28"/>
      <c r="Q22" s="8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9"/>
      <c r="G23" s="9"/>
      <c r="H23" s="12"/>
      <c r="I23" s="9"/>
      <c r="J23" s="9"/>
      <c r="K23" s="9"/>
      <c r="L23" s="9"/>
      <c r="M23" s="9"/>
      <c r="N23" s="9"/>
      <c r="O23" s="12"/>
      <c r="P23" s="28"/>
      <c r="Q23" s="8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9"/>
      <c r="G24" s="9"/>
      <c r="H24" s="12"/>
      <c r="I24" s="9"/>
      <c r="J24" s="9"/>
      <c r="K24" s="9"/>
      <c r="L24" s="9"/>
      <c r="M24" s="9"/>
      <c r="N24" s="9"/>
      <c r="O24" s="12"/>
      <c r="P24" s="28"/>
      <c r="Q24" s="8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12">
        <v>1.2</v>
      </c>
      <c r="G25" s="17">
        <v>2</v>
      </c>
      <c r="H25" s="12">
        <f>SUM(E25,F25,G25)</f>
        <v>3.2</v>
      </c>
      <c r="I25" s="9">
        <v>1</v>
      </c>
      <c r="J25" s="9">
        <v>2</v>
      </c>
      <c r="K25" s="9">
        <v>1</v>
      </c>
      <c r="L25" s="12">
        <v>2</v>
      </c>
      <c r="M25" s="9">
        <v>2</v>
      </c>
      <c r="N25" s="12">
        <v>4</v>
      </c>
      <c r="O25" s="12">
        <f>SUM(H25-N25)</f>
        <v>-0.7999999999999998</v>
      </c>
      <c r="P25" s="28"/>
      <c r="Q25" s="8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12">
        <v>0.2</v>
      </c>
      <c r="G26" s="17">
        <v>2</v>
      </c>
      <c r="H26" s="12">
        <f>SUM(E26,F26,G26)</f>
        <v>2.2</v>
      </c>
      <c r="I26" s="9"/>
      <c r="J26" s="9">
        <v>1.92849</v>
      </c>
      <c r="K26" s="9"/>
      <c r="L26" s="12">
        <v>0.00578</v>
      </c>
      <c r="M26" s="9"/>
      <c r="N26" s="12">
        <f>SUM(J26,L26)</f>
        <v>1.93427</v>
      </c>
      <c r="O26" s="12">
        <f>SUM(H26-N26)</f>
        <v>0.26573000000000024</v>
      </c>
      <c r="P26" s="28"/>
      <c r="Q26" s="8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9"/>
      <c r="G27" s="12">
        <v>1.52</v>
      </c>
      <c r="H27" s="12">
        <f>SUM(E27,F27,G27)</f>
        <v>1.52</v>
      </c>
      <c r="I27" s="9"/>
      <c r="J27" s="9"/>
      <c r="K27" s="9"/>
      <c r="L27" s="17"/>
      <c r="M27" s="9"/>
      <c r="N27" s="9"/>
      <c r="O27" s="12">
        <f>SUM(H27-N27)</f>
        <v>1.52</v>
      </c>
      <c r="P27" s="28"/>
      <c r="Q27" s="8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9"/>
      <c r="G28" s="9"/>
      <c r="H28" s="12"/>
      <c r="I28" s="9"/>
      <c r="J28" s="9"/>
      <c r="K28" s="9"/>
      <c r="L28" s="9"/>
      <c r="M28" s="9"/>
      <c r="N28" s="9"/>
      <c r="O28" s="12"/>
      <c r="P28" s="28"/>
      <c r="Q28" s="8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9"/>
      <c r="G29" s="12">
        <v>0.4</v>
      </c>
      <c r="H29" s="12">
        <f>SUM(E29,F29,G29)</f>
        <v>0.4</v>
      </c>
      <c r="I29" s="9">
        <v>2</v>
      </c>
      <c r="J29" s="12">
        <v>0.3</v>
      </c>
      <c r="K29" s="9">
        <v>1</v>
      </c>
      <c r="L29" s="22">
        <v>0.1</v>
      </c>
      <c r="M29" s="9">
        <v>3</v>
      </c>
      <c r="N29" s="12">
        <v>0.4</v>
      </c>
      <c r="O29" s="12">
        <f>SUM(H29-N29)</f>
        <v>0</v>
      </c>
      <c r="P29" s="28"/>
      <c r="Q29" s="8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12">
        <v>0.25</v>
      </c>
      <c r="G30" s="12">
        <v>1.26</v>
      </c>
      <c r="H30" s="12">
        <f>SUM(F30:G30)</f>
        <v>1.51</v>
      </c>
      <c r="I30" s="9"/>
      <c r="J30" s="12">
        <v>1.1962</v>
      </c>
      <c r="K30" s="9"/>
      <c r="L30" s="21"/>
      <c r="M30" s="9"/>
      <c r="N30" s="12">
        <v>1.1962</v>
      </c>
      <c r="O30" s="12">
        <f>H30-N30</f>
        <v>0.3138000000000001</v>
      </c>
      <c r="P30" s="28"/>
      <c r="Q30" s="8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9"/>
      <c r="G31" s="12">
        <v>0.17934</v>
      </c>
      <c r="H31" s="12">
        <v>0.17934</v>
      </c>
      <c r="I31" s="9"/>
      <c r="J31" s="9"/>
      <c r="K31" s="9"/>
      <c r="L31" s="17"/>
      <c r="M31" s="9"/>
      <c r="N31" s="9"/>
      <c r="O31" s="12">
        <f>SUM(H31-N31)</f>
        <v>0.17934</v>
      </c>
      <c r="P31" s="28"/>
      <c r="Q31" s="8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9"/>
      <c r="G32" s="9">
        <v>0.59775</v>
      </c>
      <c r="H32" s="12">
        <f>SUM(E32,F32,G32)</f>
        <v>0.59775</v>
      </c>
      <c r="I32" s="9"/>
      <c r="J32" s="9"/>
      <c r="K32" s="9"/>
      <c r="L32" s="17"/>
      <c r="M32" s="9"/>
      <c r="N32" s="9"/>
      <c r="O32" s="12">
        <f>SUM(H32-N32)</f>
        <v>0.59775</v>
      </c>
      <c r="P32" s="28"/>
      <c r="Q32" s="8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9"/>
      <c r="G33" s="9"/>
      <c r="H33" s="12"/>
      <c r="I33" s="9"/>
      <c r="J33" s="9"/>
      <c r="K33" s="9"/>
      <c r="L33" s="9"/>
      <c r="M33" s="9"/>
      <c r="N33" s="9"/>
      <c r="O33" s="12"/>
      <c r="P33" s="28"/>
      <c r="Q33" s="8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9"/>
      <c r="G34" s="9"/>
      <c r="H34" s="12"/>
      <c r="I34" s="9"/>
      <c r="J34" s="9"/>
      <c r="K34" s="9"/>
      <c r="L34" s="9"/>
      <c r="M34" s="9"/>
      <c r="N34" s="9"/>
      <c r="O34" s="12"/>
      <c r="P34" s="28"/>
      <c r="Q34" s="8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9"/>
      <c r="G35" s="12">
        <v>18.846</v>
      </c>
      <c r="H35" s="12">
        <f>SUM(E35,F35,G35)</f>
        <v>18.846</v>
      </c>
      <c r="I35" s="9"/>
      <c r="J35" s="12">
        <v>9.86132</v>
      </c>
      <c r="K35" s="9"/>
      <c r="L35" s="12"/>
      <c r="M35" s="9"/>
      <c r="N35" s="12">
        <f>SUM(J35,L35)</f>
        <v>9.86132</v>
      </c>
      <c r="O35" s="12">
        <f>SUM(H35-N35)</f>
        <v>8.98468</v>
      </c>
      <c r="P35" s="28"/>
      <c r="Q35" s="8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9">
        <v>0.75333</v>
      </c>
      <c r="G36" s="12">
        <v>1.3</v>
      </c>
      <c r="H36" s="12">
        <f>SUM(E36,F36,G36)</f>
        <v>2.05333</v>
      </c>
      <c r="I36" s="12"/>
      <c r="J36" s="12">
        <v>1.33782</v>
      </c>
      <c r="K36" s="9"/>
      <c r="L36" s="12">
        <v>0.15763</v>
      </c>
      <c r="M36" s="9"/>
      <c r="N36" s="12">
        <f>SUM(J36,L36)</f>
        <v>1.49545</v>
      </c>
      <c r="O36" s="12">
        <f>SUM(H36-N36)</f>
        <v>0.5578799999999999</v>
      </c>
      <c r="P36" s="28"/>
      <c r="Q36" s="8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12">
        <v>0.56</v>
      </c>
      <c r="G37" s="12">
        <v>0.84</v>
      </c>
      <c r="H37" s="12">
        <f>SUM(E37,F37,G37)</f>
        <v>1.4</v>
      </c>
      <c r="I37" s="9"/>
      <c r="J37" s="9"/>
      <c r="K37" s="9"/>
      <c r="L37" s="17"/>
      <c r="M37" s="9"/>
      <c r="N37" s="9"/>
      <c r="O37" s="12">
        <f>SUM(H37-N37)</f>
        <v>1.4</v>
      </c>
      <c r="P37" s="28"/>
      <c r="Q37" s="8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0.5</v>
      </c>
      <c r="G38" s="12">
        <v>1</v>
      </c>
      <c r="H38" s="12">
        <f>SUM(E38,F38,G38)</f>
        <v>1.5</v>
      </c>
      <c r="I38" s="12"/>
      <c r="J38" s="12">
        <v>1.27818</v>
      </c>
      <c r="K38" s="9"/>
      <c r="L38" s="12">
        <v>0.13317</v>
      </c>
      <c r="M38" s="9"/>
      <c r="N38" s="12">
        <f>SUM(J38,L38)</f>
        <v>1.41135</v>
      </c>
      <c r="O38" s="12">
        <f>SUM(H38-N38)</f>
        <v>0.0886499999999999</v>
      </c>
      <c r="P38" s="28"/>
      <c r="Q38" s="8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9"/>
      <c r="G39" s="9"/>
      <c r="H39" s="12"/>
      <c r="I39" s="9"/>
      <c r="J39" s="9"/>
      <c r="K39" s="9"/>
      <c r="L39" s="9"/>
      <c r="M39" s="9"/>
      <c r="N39" s="9"/>
      <c r="O39" s="12"/>
      <c r="P39" s="28"/>
      <c r="Q39" s="8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9"/>
      <c r="G40" s="9"/>
      <c r="H40" s="12"/>
      <c r="I40" s="9"/>
      <c r="J40" s="9"/>
      <c r="K40" s="9"/>
      <c r="L40" s="9"/>
      <c r="M40" s="9"/>
      <c r="N40" s="9"/>
      <c r="O40" s="12"/>
      <c r="P40" s="28"/>
      <c r="Q40" s="8"/>
      <c r="R40" s="2"/>
    </row>
    <row r="41" spans="1:18" ht="15.75">
      <c r="A41" s="7" t="s">
        <v>85</v>
      </c>
      <c r="B41" s="8" t="s">
        <v>51</v>
      </c>
      <c r="C41" s="9"/>
      <c r="D41" s="12">
        <v>25.2</v>
      </c>
      <c r="E41" s="18">
        <v>0</v>
      </c>
      <c r="F41" s="9"/>
      <c r="G41" s="9">
        <v>3.15</v>
      </c>
      <c r="H41" s="12">
        <f>SUM(F41,G41)</f>
        <v>3.15</v>
      </c>
      <c r="I41" s="9"/>
      <c r="J41" s="12">
        <v>2.1</v>
      </c>
      <c r="K41" s="9"/>
      <c r="L41" s="17"/>
      <c r="M41" s="9"/>
      <c r="N41" s="12">
        <f>SUM(J41,L41)</f>
        <v>2.1</v>
      </c>
      <c r="O41" s="12">
        <f>SUM(H41-N41)</f>
        <v>1.0499999999999998</v>
      </c>
      <c r="P41" s="28"/>
      <c r="Q41" s="8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9"/>
      <c r="G42" s="9">
        <v>1.05</v>
      </c>
      <c r="H42" s="12">
        <f>SUM(F42,G42)</f>
        <v>1.05</v>
      </c>
      <c r="I42" s="9"/>
      <c r="J42" s="17"/>
      <c r="K42" s="9"/>
      <c r="L42" s="17"/>
      <c r="M42" s="9"/>
      <c r="N42" s="17">
        <v>0</v>
      </c>
      <c r="O42" s="12">
        <v>1.05</v>
      </c>
      <c r="P42" s="28"/>
      <c r="Q42" s="8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9"/>
      <c r="G43" s="17">
        <v>2.1</v>
      </c>
      <c r="H43" s="12">
        <f>SUM(F43,G43)</f>
        <v>2.1</v>
      </c>
      <c r="I43" s="9"/>
      <c r="J43" s="12">
        <v>1.2</v>
      </c>
      <c r="K43" s="9"/>
      <c r="L43" s="17"/>
      <c r="M43" s="9"/>
      <c r="N43" s="12">
        <f>SUM(J43,L43)</f>
        <v>1.2</v>
      </c>
      <c r="O43" s="12">
        <f>SUM(H43-N43)</f>
        <v>0.9000000000000001</v>
      </c>
      <c r="P43" s="28"/>
      <c r="Q43" s="8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9"/>
      <c r="G44" s="17">
        <v>1.47</v>
      </c>
      <c r="H44" s="12">
        <f>SUM(F44,G44)</f>
        <v>1.47</v>
      </c>
      <c r="I44" s="9"/>
      <c r="J44" s="12">
        <v>0.84</v>
      </c>
      <c r="K44" s="9"/>
      <c r="L44" s="17"/>
      <c r="M44" s="9"/>
      <c r="N44" s="12">
        <f>SUM(J44,L44)</f>
        <v>0.84</v>
      </c>
      <c r="O44" s="12">
        <f>SUM(H44-N44)</f>
        <v>0.63</v>
      </c>
      <c r="P44" s="28"/>
      <c r="Q44" s="8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9"/>
      <c r="G45" s="9"/>
      <c r="H45" s="12"/>
      <c r="I45" s="9"/>
      <c r="J45" s="9"/>
      <c r="K45" s="9"/>
      <c r="L45" s="9"/>
      <c r="M45" s="9"/>
      <c r="N45" s="9"/>
      <c r="O45" s="12"/>
      <c r="P45" s="28"/>
      <c r="Q45" s="8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9"/>
      <c r="G46" s="9">
        <v>16.47184</v>
      </c>
      <c r="H46" s="12">
        <f>SUM(E46,F46,G46)</f>
        <v>16.47184</v>
      </c>
      <c r="I46" s="9">
        <v>56</v>
      </c>
      <c r="J46" s="12">
        <v>12.284</v>
      </c>
      <c r="K46" s="9"/>
      <c r="L46" s="12"/>
      <c r="M46" s="9">
        <v>56</v>
      </c>
      <c r="N46" s="12">
        <f>SUM(J46,L46)</f>
        <v>12.284</v>
      </c>
      <c r="O46" s="12">
        <f>SUM(H46-N46)</f>
        <v>4.18784</v>
      </c>
      <c r="P46" s="28"/>
      <c r="Q46" s="8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9"/>
      <c r="G47" s="9"/>
      <c r="H47" s="12"/>
      <c r="I47" s="9"/>
      <c r="J47" s="9"/>
      <c r="K47" s="9"/>
      <c r="L47" s="9"/>
      <c r="M47" s="9"/>
      <c r="N47" s="9"/>
      <c r="O47" s="12"/>
      <c r="P47" s="28"/>
      <c r="Q47" s="8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9"/>
      <c r="G48" s="12">
        <v>0.5</v>
      </c>
      <c r="H48" s="12">
        <f>SUM(E48,F48,G48)</f>
        <v>0.5</v>
      </c>
      <c r="I48" s="9"/>
      <c r="J48" s="9"/>
      <c r="K48" s="9"/>
      <c r="L48" s="17"/>
      <c r="M48" s="9"/>
      <c r="N48" s="9"/>
      <c r="O48" s="12">
        <f>SUM(H48-N48)</f>
        <v>0.5</v>
      </c>
      <c r="P48" s="28"/>
      <c r="Q48" s="8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9"/>
      <c r="G49" s="9"/>
      <c r="H49" s="12"/>
      <c r="I49" s="9"/>
      <c r="J49" s="9"/>
      <c r="K49" s="9"/>
      <c r="L49" s="17"/>
      <c r="M49" s="9"/>
      <c r="N49" s="9"/>
      <c r="O49" s="12"/>
      <c r="P49" s="28"/>
      <c r="Q49" s="8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9"/>
      <c r="G50" s="9"/>
      <c r="H50" s="12"/>
      <c r="I50" s="9"/>
      <c r="J50" s="9"/>
      <c r="K50" s="9"/>
      <c r="L50" s="9"/>
      <c r="M50" s="9"/>
      <c r="N50" s="9"/>
      <c r="O50" s="12"/>
      <c r="P50" s="28"/>
      <c r="Q50" s="8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9"/>
      <c r="G51" s="9"/>
      <c r="H51" s="12"/>
      <c r="I51" s="9"/>
      <c r="J51" s="9"/>
      <c r="K51" s="9"/>
      <c r="L51" s="9"/>
      <c r="M51" s="9"/>
      <c r="N51" s="9"/>
      <c r="O51" s="12"/>
      <c r="P51" s="28"/>
      <c r="Q51" s="31"/>
      <c r="R51" s="30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9"/>
      <c r="G52" s="12">
        <v>2.42</v>
      </c>
      <c r="H52" s="12">
        <f>SUM(E52,F52,G52)</f>
        <v>2.42</v>
      </c>
      <c r="I52" s="12"/>
      <c r="J52" s="12">
        <v>2.18407</v>
      </c>
      <c r="K52" s="9"/>
      <c r="L52" s="12"/>
      <c r="M52" s="9"/>
      <c r="N52" s="12">
        <v>2.18407</v>
      </c>
      <c r="O52" s="12">
        <f>SUM(H52-N52)</f>
        <v>0.23592999999999975</v>
      </c>
      <c r="P52" s="28"/>
      <c r="Q52" s="32"/>
      <c r="R52" s="30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16.24785</v>
      </c>
      <c r="G53" s="14">
        <f>SUM(G6:G52)</f>
        <v>81.40066999999999</v>
      </c>
      <c r="H53" s="13">
        <f>SUM(H6:H52)</f>
        <v>97.64852000000002</v>
      </c>
      <c r="I53" s="14"/>
      <c r="J53" s="13">
        <v>63.54854</v>
      </c>
      <c r="K53" s="9"/>
      <c r="L53" s="13">
        <f>SUM(L6:L52)</f>
        <v>9.707719999999997</v>
      </c>
      <c r="M53" s="9"/>
      <c r="N53" s="13">
        <f>SUM(N8:N52)</f>
        <v>73.26026</v>
      </c>
      <c r="O53" s="13">
        <f>SUM(O5:O52)</f>
        <v>24.38826</v>
      </c>
      <c r="P53" s="9"/>
      <c r="Q53" s="32"/>
      <c r="R53" s="30"/>
    </row>
    <row r="57" ht="12.75">
      <c r="G57" s="23"/>
    </row>
  </sheetData>
  <sheetProtection/>
  <mergeCells count="10">
    <mergeCell ref="A2:B4"/>
    <mergeCell ref="I2:J2"/>
    <mergeCell ref="K2:L2"/>
    <mergeCell ref="Q2:Q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3">
      <selection activeCell="N16" sqref="N16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7" max="7" width="10.28125" style="0" bestFit="1" customWidth="1"/>
    <col min="8" max="8" width="12.7109375" style="0" bestFit="1" customWidth="1"/>
    <col min="9" max="9" width="5.57421875" style="0" bestFit="1" customWidth="1"/>
    <col min="10" max="10" width="12.2812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102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9"/>
      <c r="G8" s="12">
        <v>1.848</v>
      </c>
      <c r="H8" s="12">
        <f>SUM(E8,F8,G8)</f>
        <v>1.848</v>
      </c>
      <c r="I8" s="9">
        <v>213</v>
      </c>
      <c r="J8" s="17">
        <v>1.5</v>
      </c>
      <c r="K8" s="9"/>
      <c r="L8" s="17"/>
      <c r="M8" s="9">
        <v>213</v>
      </c>
      <c r="N8" s="17">
        <f>SUM(J8,L8)</f>
        <v>1.5</v>
      </c>
      <c r="O8" s="12">
        <f>SUM(H8-N8)</f>
        <v>0.3480000000000001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9"/>
      <c r="G9" s="12">
        <v>1.68</v>
      </c>
      <c r="H9" s="12">
        <f>SUM(E9,F9,G9)</f>
        <v>1.68</v>
      </c>
      <c r="I9" s="9">
        <v>135</v>
      </c>
      <c r="J9" s="12">
        <v>0.6075</v>
      </c>
      <c r="K9" s="9">
        <v>14</v>
      </c>
      <c r="L9" s="12">
        <v>0.1</v>
      </c>
      <c r="M9" s="9">
        <v>149</v>
      </c>
      <c r="N9" s="12">
        <f>SUM(J9,L9)</f>
        <v>0.7075</v>
      </c>
      <c r="O9" s="12">
        <f>SUM(H9-N9)</f>
        <v>0.9724999999999999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7">
        <v>6</v>
      </c>
      <c r="G10" s="12">
        <v>5.04</v>
      </c>
      <c r="H10" s="12">
        <f>SUM(E10,F10,G10)</f>
        <v>11.04</v>
      </c>
      <c r="I10" s="9"/>
      <c r="J10" s="9">
        <v>10.90611</v>
      </c>
      <c r="K10" s="9"/>
      <c r="L10" s="12"/>
      <c r="M10" s="9"/>
      <c r="N10" s="12">
        <v>10.90611</v>
      </c>
      <c r="O10" s="12">
        <f>SUM(H10-N10)</f>
        <v>0.13388999999999918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9"/>
      <c r="G11" s="9"/>
      <c r="H11" s="12"/>
      <c r="I11" s="9"/>
      <c r="J11" s="9"/>
      <c r="K11" s="9"/>
      <c r="L11" s="9"/>
      <c r="M11" s="9"/>
      <c r="N11" s="9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9"/>
      <c r="G12" s="12">
        <v>4.2</v>
      </c>
      <c r="H12" s="12">
        <f>SUM(E12,F12,G12)</f>
        <v>4.2</v>
      </c>
      <c r="I12" s="9">
        <v>107</v>
      </c>
      <c r="J12" s="17">
        <v>4.2</v>
      </c>
      <c r="K12" s="9"/>
      <c r="L12" s="17"/>
      <c r="M12" s="9">
        <v>107</v>
      </c>
      <c r="N12" s="17">
        <v>4.2</v>
      </c>
      <c r="O12" s="12">
        <f>SUM(H12-N12)</f>
        <v>0</v>
      </c>
      <c r="P12" s="19"/>
      <c r="Q12" s="2"/>
      <c r="R12" s="2"/>
    </row>
    <row r="13" spans="1:18" ht="15.75">
      <c r="A13" s="25" t="s">
        <v>16</v>
      </c>
      <c r="B13" s="8" t="s">
        <v>108</v>
      </c>
      <c r="C13" s="9">
        <v>560</v>
      </c>
      <c r="D13" s="12">
        <v>22.4</v>
      </c>
      <c r="E13" s="18">
        <v>0</v>
      </c>
      <c r="F13" s="9"/>
      <c r="G13" s="12">
        <v>6.72</v>
      </c>
      <c r="H13" s="12">
        <f>SUM(E13,F13,G13)</f>
        <v>6.72</v>
      </c>
      <c r="I13" s="9">
        <v>165</v>
      </c>
      <c r="J13" s="17">
        <v>6.6</v>
      </c>
      <c r="K13" s="9">
        <v>100</v>
      </c>
      <c r="L13" s="12">
        <v>3.928</v>
      </c>
      <c r="M13" s="9">
        <v>265</v>
      </c>
      <c r="N13" s="12">
        <f>SUM(J13,L13)</f>
        <v>10.527999999999999</v>
      </c>
      <c r="O13" s="12">
        <f>SUM(H13-N13)</f>
        <v>-3.807999999999999</v>
      </c>
      <c r="P13" s="19"/>
      <c r="Q13" s="2"/>
      <c r="R13" s="2"/>
    </row>
    <row r="14" spans="1:18" ht="15.75">
      <c r="A14" s="7" t="s">
        <v>17</v>
      </c>
      <c r="B14" s="8" t="s">
        <v>8</v>
      </c>
      <c r="C14" s="9"/>
      <c r="D14" s="9"/>
      <c r="E14" s="18"/>
      <c r="F14" s="9"/>
      <c r="G14" s="9"/>
      <c r="H14" s="12"/>
      <c r="I14" s="9"/>
      <c r="J14" s="9"/>
      <c r="K14" s="9"/>
      <c r="L14" s="9"/>
      <c r="M14" s="9"/>
      <c r="N14" s="9"/>
      <c r="O14" s="12"/>
      <c r="P14" s="19"/>
      <c r="Q14" s="2"/>
      <c r="R14" s="2"/>
    </row>
    <row r="15" spans="1:18" ht="15.75">
      <c r="A15" s="5" t="s">
        <v>9</v>
      </c>
      <c r="B15" s="6" t="s">
        <v>10</v>
      </c>
      <c r="C15" s="9"/>
      <c r="D15" s="9"/>
      <c r="E15" s="18"/>
      <c r="F15" s="9"/>
      <c r="G15" s="9"/>
      <c r="H15" s="12"/>
      <c r="I15" s="9"/>
      <c r="J15" s="9"/>
      <c r="K15" s="9"/>
      <c r="L15" s="9"/>
      <c r="M15" s="9"/>
      <c r="N15" s="9"/>
      <c r="O15" s="12"/>
      <c r="P15" s="19"/>
      <c r="Q15" s="2"/>
      <c r="R15" s="2"/>
    </row>
    <row r="16" spans="1:18" ht="15.75">
      <c r="A16" s="25" t="s">
        <v>15</v>
      </c>
      <c r="B16" s="8" t="s">
        <v>107</v>
      </c>
      <c r="C16" s="9">
        <v>630</v>
      </c>
      <c r="D16" s="12">
        <v>3.78</v>
      </c>
      <c r="E16" s="18">
        <v>0</v>
      </c>
      <c r="F16" s="9"/>
      <c r="G16" s="12">
        <v>1.134</v>
      </c>
      <c r="H16" s="12">
        <f>SUM(E16,F16,G16)</f>
        <v>1.134</v>
      </c>
      <c r="I16" s="26">
        <v>244</v>
      </c>
      <c r="J16" s="12">
        <v>1.38885</v>
      </c>
      <c r="K16" s="9"/>
      <c r="L16" s="12">
        <v>2.06</v>
      </c>
      <c r="M16" s="26">
        <v>419</v>
      </c>
      <c r="N16" s="12">
        <f>SUM(J16,L16)</f>
        <v>3.44885</v>
      </c>
      <c r="O16" s="12">
        <f>H16-J16</f>
        <v>-0.25485</v>
      </c>
      <c r="P16" s="7"/>
      <c r="Q16" s="2"/>
      <c r="R16" s="2"/>
    </row>
    <row r="17" spans="1:18" ht="15.75">
      <c r="A17" s="7" t="s">
        <v>16</v>
      </c>
      <c r="B17" s="8" t="s">
        <v>96</v>
      </c>
      <c r="C17" s="9">
        <v>868</v>
      </c>
      <c r="D17" s="12">
        <v>2.604</v>
      </c>
      <c r="E17" s="18">
        <v>0</v>
      </c>
      <c r="F17" s="12">
        <v>0.2</v>
      </c>
      <c r="G17" s="12">
        <v>0.7812</v>
      </c>
      <c r="H17" s="12">
        <f>SUM(E17,F17,G17)</f>
        <v>0.9812000000000001</v>
      </c>
      <c r="I17" s="20">
        <v>35</v>
      </c>
      <c r="J17" s="12">
        <v>0.2</v>
      </c>
      <c r="K17" s="9">
        <v>576</v>
      </c>
      <c r="L17" s="12">
        <v>1.22314</v>
      </c>
      <c r="M17" s="9">
        <v>611</v>
      </c>
      <c r="N17" s="12">
        <f>SUM(J17,L17)</f>
        <v>1.4231399999999998</v>
      </c>
      <c r="O17" s="12">
        <f>SUM(H17-N17)</f>
        <v>-0.4419399999999998</v>
      </c>
      <c r="P17" s="19"/>
      <c r="Q17" s="2"/>
      <c r="R17" s="2"/>
    </row>
    <row r="18" spans="1:18" ht="15.75">
      <c r="A18" s="7" t="s">
        <v>17</v>
      </c>
      <c r="B18" s="8" t="s">
        <v>97</v>
      </c>
      <c r="C18" s="9">
        <v>868</v>
      </c>
      <c r="D18" s="12">
        <v>2.17</v>
      </c>
      <c r="E18" s="18">
        <v>0</v>
      </c>
      <c r="F18" s="9"/>
      <c r="G18" s="12">
        <v>0.651</v>
      </c>
      <c r="H18" s="12">
        <f>SUM(E18,F18,G18)</f>
        <v>0.651</v>
      </c>
      <c r="I18" s="9">
        <v>300</v>
      </c>
      <c r="J18" s="17">
        <v>0.65</v>
      </c>
      <c r="K18" s="9"/>
      <c r="L18" s="17"/>
      <c r="M18" s="9">
        <v>300</v>
      </c>
      <c r="N18" s="17">
        <v>0.65</v>
      </c>
      <c r="O18" s="12">
        <f>SUM(H18-N18)</f>
        <v>0.0010000000000000009</v>
      </c>
      <c r="P18" s="19"/>
      <c r="Q18" s="2"/>
      <c r="R18" s="2"/>
    </row>
    <row r="19" spans="1:18" ht="15.75">
      <c r="A19" s="5" t="s">
        <v>11</v>
      </c>
      <c r="B19" s="6" t="s">
        <v>12</v>
      </c>
      <c r="C19" s="9"/>
      <c r="D19" s="9"/>
      <c r="E19" s="18"/>
      <c r="F19" s="9"/>
      <c r="G19" s="9"/>
      <c r="H19" s="12"/>
      <c r="I19" s="9"/>
      <c r="J19" s="9"/>
      <c r="K19" s="9"/>
      <c r="L19" s="9"/>
      <c r="M19" s="9"/>
      <c r="N19" s="9"/>
      <c r="O19" s="12"/>
      <c r="P19" s="19"/>
      <c r="Q19" s="2"/>
      <c r="R19" s="2"/>
    </row>
    <row r="20" spans="1:18" ht="15.75">
      <c r="A20" s="7" t="s">
        <v>15</v>
      </c>
      <c r="B20" s="8" t="s">
        <v>13</v>
      </c>
      <c r="C20" s="9">
        <v>50</v>
      </c>
      <c r="D20" s="12">
        <v>2.5</v>
      </c>
      <c r="E20" s="18">
        <v>0</v>
      </c>
      <c r="F20" s="9"/>
      <c r="G20" s="9">
        <v>0.99624</v>
      </c>
      <c r="H20" s="12">
        <f>SUM(E20,F20,G20)</f>
        <v>0.99624</v>
      </c>
      <c r="I20" s="9">
        <v>165</v>
      </c>
      <c r="J20" s="9">
        <v>0.99</v>
      </c>
      <c r="K20" s="9"/>
      <c r="L20" s="17"/>
      <c r="M20" s="9">
        <v>165</v>
      </c>
      <c r="N20" s="17">
        <f>SUM(J20,L20)</f>
        <v>0.99</v>
      </c>
      <c r="O20" s="12">
        <f>SUM(H20-N20)</f>
        <v>0.006240000000000023</v>
      </c>
      <c r="P20" s="19"/>
      <c r="Q20" s="2"/>
      <c r="R20" s="2"/>
    </row>
    <row r="21" spans="1:18" ht="15.75">
      <c r="A21" s="7" t="s">
        <v>16</v>
      </c>
      <c r="B21" s="8" t="s">
        <v>14</v>
      </c>
      <c r="C21" s="9">
        <v>25</v>
      </c>
      <c r="D21" s="12">
        <v>2.5</v>
      </c>
      <c r="E21" s="18">
        <v>0</v>
      </c>
      <c r="F21" s="9"/>
      <c r="G21" s="9">
        <v>0.99624</v>
      </c>
      <c r="H21" s="12">
        <f>SUM(E21,F21,G21)</f>
        <v>0.99624</v>
      </c>
      <c r="I21" s="9">
        <v>0</v>
      </c>
      <c r="J21" s="9">
        <v>0</v>
      </c>
      <c r="K21" s="9"/>
      <c r="L21" s="17"/>
      <c r="M21" s="9"/>
      <c r="N21" s="9"/>
      <c r="O21" s="12">
        <f>SUM(H21-N21)</f>
        <v>0.99624</v>
      </c>
      <c r="P21" s="19"/>
      <c r="Q21" s="2"/>
      <c r="R21" s="2"/>
    </row>
    <row r="22" spans="1:18" ht="15.75">
      <c r="A22" s="5" t="s">
        <v>18</v>
      </c>
      <c r="B22" s="8" t="s">
        <v>19</v>
      </c>
      <c r="C22" s="9">
        <v>5</v>
      </c>
      <c r="D22" s="12">
        <v>1</v>
      </c>
      <c r="E22" s="18">
        <v>0</v>
      </c>
      <c r="F22" s="9"/>
      <c r="G22" s="9">
        <v>0.24906</v>
      </c>
      <c r="H22" s="12">
        <f>SUM(E22,F22,G22)</f>
        <v>0.24906</v>
      </c>
      <c r="I22" s="9">
        <v>0</v>
      </c>
      <c r="J22" s="9">
        <v>0</v>
      </c>
      <c r="K22" s="9"/>
      <c r="L22" s="17"/>
      <c r="M22" s="9"/>
      <c r="N22" s="9"/>
      <c r="O22" s="12">
        <f>SUM(H22-N22)</f>
        <v>0.24906</v>
      </c>
      <c r="P22" s="19"/>
      <c r="Q22" s="2"/>
      <c r="R22" s="2"/>
    </row>
    <row r="23" spans="1:18" ht="15.75">
      <c r="A23" s="5" t="s">
        <v>20</v>
      </c>
      <c r="B23" s="8" t="s">
        <v>21</v>
      </c>
      <c r="C23" s="9"/>
      <c r="D23" s="9"/>
      <c r="E23" s="18"/>
      <c r="F23" s="9"/>
      <c r="G23" s="9"/>
      <c r="H23" s="12"/>
      <c r="I23" s="9"/>
      <c r="J23" s="9"/>
      <c r="K23" s="9"/>
      <c r="L23" s="9"/>
      <c r="M23" s="9"/>
      <c r="N23" s="9"/>
      <c r="O23" s="12"/>
      <c r="P23" s="19"/>
      <c r="Q23" s="2"/>
      <c r="R23" s="2"/>
    </row>
    <row r="24" spans="1:18" ht="15.75">
      <c r="A24" s="3" t="s">
        <v>24</v>
      </c>
      <c r="B24" s="4" t="s">
        <v>22</v>
      </c>
      <c r="C24" s="9"/>
      <c r="D24" s="9"/>
      <c r="E24" s="18"/>
      <c r="F24" s="9"/>
      <c r="G24" s="9"/>
      <c r="H24" s="12"/>
      <c r="I24" s="9"/>
      <c r="J24" s="9"/>
      <c r="K24" s="9"/>
      <c r="L24" s="9"/>
      <c r="M24" s="9"/>
      <c r="N24" s="9"/>
      <c r="O24" s="12"/>
      <c r="P24" s="19"/>
      <c r="Q24" s="2"/>
      <c r="R24" s="2"/>
    </row>
    <row r="25" spans="1:18" ht="15.75">
      <c r="A25" s="5" t="s">
        <v>25</v>
      </c>
      <c r="B25" s="8" t="s">
        <v>26</v>
      </c>
      <c r="C25" s="9">
        <v>2</v>
      </c>
      <c r="D25" s="12">
        <v>4</v>
      </c>
      <c r="E25" s="18">
        <v>0</v>
      </c>
      <c r="F25" s="9"/>
      <c r="G25" s="17">
        <v>2</v>
      </c>
      <c r="H25" s="12">
        <f>SUM(E25,F25,G25)</f>
        <v>2</v>
      </c>
      <c r="I25" s="9">
        <v>1</v>
      </c>
      <c r="J25" s="9">
        <v>2</v>
      </c>
      <c r="K25" s="9">
        <v>1</v>
      </c>
      <c r="L25" s="12">
        <v>2</v>
      </c>
      <c r="M25" s="9">
        <v>2</v>
      </c>
      <c r="N25" s="12">
        <v>4</v>
      </c>
      <c r="O25" s="12">
        <f>SUM(H25-N25)</f>
        <v>-2</v>
      </c>
      <c r="P25" s="19"/>
      <c r="Q25" s="2"/>
      <c r="R25" s="2"/>
    </row>
    <row r="26" spans="1:18" ht="15.75">
      <c r="A26" s="5" t="s">
        <v>27</v>
      </c>
      <c r="B26" s="8" t="s">
        <v>28</v>
      </c>
      <c r="C26" s="9">
        <v>1</v>
      </c>
      <c r="D26" s="12">
        <v>4</v>
      </c>
      <c r="E26" s="18">
        <v>0</v>
      </c>
      <c r="F26" s="9"/>
      <c r="G26" s="17">
        <v>2</v>
      </c>
      <c r="H26" s="12">
        <f>SUM(E26,F26,G26)</f>
        <v>2</v>
      </c>
      <c r="I26" s="9"/>
      <c r="J26" s="9">
        <v>1.92849</v>
      </c>
      <c r="K26" s="9"/>
      <c r="L26" s="12">
        <v>0.00578</v>
      </c>
      <c r="M26" s="9"/>
      <c r="N26" s="12">
        <f>SUM(J26,L26)</f>
        <v>1.93427</v>
      </c>
      <c r="O26" s="12">
        <f>SUM(H26-N26)</f>
        <v>0.06573000000000007</v>
      </c>
      <c r="P26" s="19"/>
      <c r="Q26" s="2"/>
      <c r="R26" s="2"/>
    </row>
    <row r="27" spans="1:18" ht="15.75">
      <c r="A27" s="5" t="s">
        <v>30</v>
      </c>
      <c r="B27" s="8" t="s">
        <v>29</v>
      </c>
      <c r="C27" s="9">
        <v>8</v>
      </c>
      <c r="D27" s="12">
        <v>1.6</v>
      </c>
      <c r="E27" s="18">
        <v>0</v>
      </c>
      <c r="F27" s="9"/>
      <c r="G27" s="12">
        <v>1.52</v>
      </c>
      <c r="H27" s="12">
        <f>SUM(E27,F27,G27)</f>
        <v>1.52</v>
      </c>
      <c r="I27" s="9"/>
      <c r="J27" s="9"/>
      <c r="K27" s="9"/>
      <c r="L27" s="17"/>
      <c r="M27" s="9"/>
      <c r="N27" s="9"/>
      <c r="O27" s="12">
        <f>SUM(H27-N27)</f>
        <v>1.52</v>
      </c>
      <c r="P27" s="19"/>
      <c r="Q27" s="2"/>
      <c r="R27" s="2"/>
    </row>
    <row r="28" spans="1:18" ht="15.75">
      <c r="A28" s="3" t="s">
        <v>32</v>
      </c>
      <c r="B28" s="4" t="s">
        <v>33</v>
      </c>
      <c r="C28" s="9"/>
      <c r="D28" s="9"/>
      <c r="E28" s="18"/>
      <c r="F28" s="9"/>
      <c r="G28" s="9"/>
      <c r="H28" s="12"/>
      <c r="I28" s="9"/>
      <c r="J28" s="9"/>
      <c r="K28" s="9"/>
      <c r="L28" s="9"/>
      <c r="M28" s="9"/>
      <c r="N28" s="9"/>
      <c r="O28" s="12"/>
      <c r="P28" s="19"/>
      <c r="Q28" s="2"/>
      <c r="R28" s="2"/>
    </row>
    <row r="29" spans="1:18" ht="15.75">
      <c r="A29" s="5" t="s">
        <v>31</v>
      </c>
      <c r="B29" s="8" t="s">
        <v>34</v>
      </c>
      <c r="C29" s="9">
        <v>2</v>
      </c>
      <c r="D29" s="12">
        <v>0.4</v>
      </c>
      <c r="E29" s="18">
        <v>0</v>
      </c>
      <c r="F29" s="9"/>
      <c r="G29" s="12">
        <v>0.4</v>
      </c>
      <c r="H29" s="12">
        <f>SUM(E29,F29,G29)</f>
        <v>0.4</v>
      </c>
      <c r="I29" s="9">
        <v>2</v>
      </c>
      <c r="J29" s="12">
        <v>0.3</v>
      </c>
      <c r="K29" s="9">
        <v>1</v>
      </c>
      <c r="L29" s="22">
        <v>0.1</v>
      </c>
      <c r="M29" s="9">
        <v>3</v>
      </c>
      <c r="N29" s="12">
        <v>0.4</v>
      </c>
      <c r="O29" s="12">
        <f>SUM(H29-N29)</f>
        <v>0</v>
      </c>
      <c r="P29" s="19"/>
      <c r="Q29" s="2"/>
      <c r="R29" s="2"/>
    </row>
    <row r="30" spans="1:18" ht="15.75">
      <c r="A30" s="5" t="s">
        <v>35</v>
      </c>
      <c r="B30" s="8" t="s">
        <v>36</v>
      </c>
      <c r="C30" s="9">
        <v>28</v>
      </c>
      <c r="D30" s="12">
        <v>4.2</v>
      </c>
      <c r="E30" s="18">
        <v>0</v>
      </c>
      <c r="F30" s="9"/>
      <c r="G30" s="12">
        <v>1.26</v>
      </c>
      <c r="H30" s="12">
        <v>1.26</v>
      </c>
      <c r="I30" s="9"/>
      <c r="J30" s="12">
        <v>1.1962</v>
      </c>
      <c r="K30" s="9"/>
      <c r="L30" s="21"/>
      <c r="M30" s="9"/>
      <c r="N30" s="12">
        <v>1.1962</v>
      </c>
      <c r="O30" s="12">
        <f>SUM(H30-N30)</f>
        <v>0.06380000000000008</v>
      </c>
      <c r="P30" s="19"/>
      <c r="Q30" s="2"/>
      <c r="R30" s="2"/>
    </row>
    <row r="31" spans="1:18" ht="15.75">
      <c r="A31" s="5"/>
      <c r="B31" s="8" t="s">
        <v>92</v>
      </c>
      <c r="C31" s="9">
        <v>1</v>
      </c>
      <c r="D31" s="12">
        <v>0.24</v>
      </c>
      <c r="E31" s="18">
        <v>0</v>
      </c>
      <c r="F31" s="9"/>
      <c r="G31" s="12">
        <v>0.17934</v>
      </c>
      <c r="H31" s="12">
        <v>0.17934</v>
      </c>
      <c r="I31" s="9"/>
      <c r="J31" s="9"/>
      <c r="K31" s="9"/>
      <c r="L31" s="17"/>
      <c r="M31" s="9"/>
      <c r="N31" s="9"/>
      <c r="O31" s="12">
        <f>SUM(H31-N31)</f>
        <v>0.17934</v>
      </c>
      <c r="P31" s="19"/>
      <c r="Q31" s="2"/>
      <c r="R31" s="2"/>
    </row>
    <row r="32" spans="1:18" ht="15.75">
      <c r="A32" s="5" t="s">
        <v>37</v>
      </c>
      <c r="B32" s="8" t="s">
        <v>38</v>
      </c>
      <c r="C32" s="9">
        <v>1</v>
      </c>
      <c r="D32" s="12">
        <v>2</v>
      </c>
      <c r="E32" s="18">
        <v>0</v>
      </c>
      <c r="F32" s="9"/>
      <c r="G32" s="9">
        <v>0.59775</v>
      </c>
      <c r="H32" s="12">
        <f>SUM(E32,F32,G32)</f>
        <v>0.59775</v>
      </c>
      <c r="I32" s="9"/>
      <c r="J32" s="9"/>
      <c r="K32" s="9"/>
      <c r="L32" s="17"/>
      <c r="M32" s="9"/>
      <c r="N32" s="9"/>
      <c r="O32" s="12">
        <f>SUM(H32-N32)</f>
        <v>0.59775</v>
      </c>
      <c r="P32" s="19"/>
      <c r="Q32" s="2"/>
      <c r="R32" s="2"/>
    </row>
    <row r="33" spans="1:18" ht="15.75">
      <c r="A33" s="3" t="s">
        <v>39</v>
      </c>
      <c r="B33" s="4" t="s">
        <v>71</v>
      </c>
      <c r="C33" s="9"/>
      <c r="D33" s="9"/>
      <c r="E33" s="18"/>
      <c r="F33" s="9"/>
      <c r="G33" s="9"/>
      <c r="H33" s="12"/>
      <c r="I33" s="9"/>
      <c r="J33" s="9"/>
      <c r="K33" s="9"/>
      <c r="L33" s="9"/>
      <c r="M33" s="9"/>
      <c r="N33" s="9"/>
      <c r="O33" s="12"/>
      <c r="P33" s="19"/>
      <c r="Q33" s="2"/>
      <c r="R33" s="2"/>
    </row>
    <row r="34" spans="1:18" ht="15.75">
      <c r="A34" s="5" t="s">
        <v>40</v>
      </c>
      <c r="B34" s="6" t="s">
        <v>41</v>
      </c>
      <c r="C34" s="9"/>
      <c r="D34" s="9"/>
      <c r="E34" s="18"/>
      <c r="F34" s="9"/>
      <c r="G34" s="9"/>
      <c r="H34" s="12"/>
      <c r="I34" s="9"/>
      <c r="J34" s="9"/>
      <c r="K34" s="9"/>
      <c r="L34" s="9"/>
      <c r="M34" s="9"/>
      <c r="N34" s="9"/>
      <c r="O34" s="12"/>
      <c r="P34" s="19"/>
      <c r="Q34" s="2"/>
      <c r="R34" s="2"/>
    </row>
    <row r="35" spans="1:18" ht="15.75">
      <c r="A35" s="7" t="s">
        <v>15</v>
      </c>
      <c r="B35" s="8" t="s">
        <v>42</v>
      </c>
      <c r="C35" s="9"/>
      <c r="D35" s="12">
        <v>22.872</v>
      </c>
      <c r="E35" s="18">
        <v>0</v>
      </c>
      <c r="F35" s="9"/>
      <c r="G35" s="12">
        <v>18.846</v>
      </c>
      <c r="H35" s="12">
        <f>SUM(E35,F35,G35)</f>
        <v>18.846</v>
      </c>
      <c r="I35" s="9"/>
      <c r="J35" s="12">
        <v>9.86132</v>
      </c>
      <c r="K35" s="9"/>
      <c r="L35" s="12"/>
      <c r="M35" s="9"/>
      <c r="N35" s="12">
        <f>SUM(J35,L35)</f>
        <v>9.86132</v>
      </c>
      <c r="O35" s="12">
        <f>SUM(H35-N35)</f>
        <v>8.98468</v>
      </c>
      <c r="P35" s="19"/>
      <c r="Q35" s="2"/>
      <c r="R35" s="2"/>
    </row>
    <row r="36" spans="1:18" ht="15.75">
      <c r="A36" s="7" t="s">
        <v>16</v>
      </c>
      <c r="B36" s="8" t="s">
        <v>43</v>
      </c>
      <c r="C36" s="9"/>
      <c r="D36" s="12">
        <v>6.5</v>
      </c>
      <c r="E36" s="18">
        <v>0</v>
      </c>
      <c r="F36" s="9">
        <v>0.50333</v>
      </c>
      <c r="G36" s="12">
        <v>1.3</v>
      </c>
      <c r="H36" s="12">
        <f>SUM(E36,F36,G36)</f>
        <v>1.80333</v>
      </c>
      <c r="I36" s="12"/>
      <c r="J36" s="12">
        <v>1.33782</v>
      </c>
      <c r="K36" s="9"/>
      <c r="L36" s="12">
        <v>0.15763</v>
      </c>
      <c r="M36" s="9"/>
      <c r="N36" s="12">
        <f>SUM(J36,L36)</f>
        <v>1.49545</v>
      </c>
      <c r="O36" s="12">
        <f>SUM(H36-N36)</f>
        <v>0.30788000000000015</v>
      </c>
      <c r="P36" s="19"/>
      <c r="Q36" s="2"/>
      <c r="R36" s="2"/>
    </row>
    <row r="37" spans="1:18" ht="15.75">
      <c r="A37" s="7" t="s">
        <v>17</v>
      </c>
      <c r="B37" s="8" t="s">
        <v>44</v>
      </c>
      <c r="C37" s="9"/>
      <c r="D37" s="12">
        <v>4.2</v>
      </c>
      <c r="E37" s="18">
        <v>0</v>
      </c>
      <c r="F37" s="9"/>
      <c r="G37" s="12">
        <v>0.84</v>
      </c>
      <c r="H37" s="12">
        <f>SUM(E37,F37,G37)</f>
        <v>0.84</v>
      </c>
      <c r="I37" s="9"/>
      <c r="J37" s="9"/>
      <c r="K37" s="9"/>
      <c r="L37" s="17"/>
      <c r="M37" s="9"/>
      <c r="N37" s="9"/>
      <c r="O37" s="12">
        <f>SUM(H37-N37)</f>
        <v>0.84</v>
      </c>
      <c r="P37" s="19"/>
      <c r="Q37" s="2"/>
      <c r="R37" s="2"/>
    </row>
    <row r="38" spans="1:18" ht="15.75">
      <c r="A38" s="7" t="s">
        <v>46</v>
      </c>
      <c r="B38" s="8" t="s">
        <v>45</v>
      </c>
      <c r="C38" s="9"/>
      <c r="D38" s="12">
        <v>1.5</v>
      </c>
      <c r="E38" s="18">
        <v>0</v>
      </c>
      <c r="F38" s="12">
        <v>0.5</v>
      </c>
      <c r="G38" s="12">
        <v>1</v>
      </c>
      <c r="H38" s="12">
        <f>SUM(E38,F38,G38)</f>
        <v>1.5</v>
      </c>
      <c r="I38" s="12"/>
      <c r="J38" s="12">
        <v>1.27818</v>
      </c>
      <c r="K38" s="9"/>
      <c r="L38" s="12">
        <v>0.13317</v>
      </c>
      <c r="M38" s="9"/>
      <c r="N38" s="12">
        <f>SUM(J38,L38)</f>
        <v>1.41135</v>
      </c>
      <c r="O38" s="12">
        <f>SUM(H38-N38)</f>
        <v>0.0886499999999999</v>
      </c>
      <c r="P38" s="19"/>
      <c r="Q38" s="2"/>
      <c r="R38" s="2"/>
    </row>
    <row r="39" spans="1:18" ht="15.75">
      <c r="A39" s="7" t="s">
        <v>49</v>
      </c>
      <c r="B39" s="8" t="s">
        <v>47</v>
      </c>
      <c r="C39" s="9"/>
      <c r="D39" s="9"/>
      <c r="E39" s="18"/>
      <c r="F39" s="9"/>
      <c r="G39" s="9"/>
      <c r="H39" s="12"/>
      <c r="I39" s="9"/>
      <c r="J39" s="9"/>
      <c r="K39" s="9"/>
      <c r="L39" s="9"/>
      <c r="M39" s="9"/>
      <c r="N39" s="9"/>
      <c r="O39" s="12"/>
      <c r="P39" s="19"/>
      <c r="Q39" s="2"/>
      <c r="R39" s="2"/>
    </row>
    <row r="40" spans="1:18" ht="15.75">
      <c r="A40" s="7" t="s">
        <v>50</v>
      </c>
      <c r="B40" s="8" t="s">
        <v>48</v>
      </c>
      <c r="C40" s="9"/>
      <c r="D40" s="9"/>
      <c r="E40" s="18"/>
      <c r="F40" s="9"/>
      <c r="G40" s="9"/>
      <c r="H40" s="12"/>
      <c r="I40" s="9"/>
      <c r="J40" s="9"/>
      <c r="K40" s="9"/>
      <c r="L40" s="9"/>
      <c r="M40" s="9"/>
      <c r="N40" s="9"/>
      <c r="O40" s="12"/>
      <c r="P40" s="19"/>
      <c r="Q40" s="2"/>
      <c r="R40" s="2"/>
    </row>
    <row r="41" spans="1:18" ht="15.75">
      <c r="A41" s="7" t="s">
        <v>85</v>
      </c>
      <c r="B41" s="8" t="s">
        <v>51</v>
      </c>
      <c r="C41" s="9"/>
      <c r="D41" s="12">
        <v>25.2</v>
      </c>
      <c r="E41" s="18">
        <v>0</v>
      </c>
      <c r="F41" s="9"/>
      <c r="G41" s="9">
        <v>3.15</v>
      </c>
      <c r="H41" s="12">
        <f>SUM(F41,G41)</f>
        <v>3.15</v>
      </c>
      <c r="I41" s="9"/>
      <c r="J41" s="12">
        <v>2.1</v>
      </c>
      <c r="K41" s="9"/>
      <c r="L41" s="17"/>
      <c r="M41" s="9"/>
      <c r="N41" s="12">
        <f>SUM(J41,L41)</f>
        <v>2.1</v>
      </c>
      <c r="O41" s="12">
        <f>SUM(H41-N41)</f>
        <v>1.0499999999999998</v>
      </c>
      <c r="P41" s="19"/>
      <c r="Q41" s="2"/>
      <c r="R41" s="2"/>
    </row>
    <row r="42" spans="1:18" ht="15.75">
      <c r="A42" s="7" t="s">
        <v>86</v>
      </c>
      <c r="B42" s="8" t="s">
        <v>52</v>
      </c>
      <c r="C42" s="9"/>
      <c r="D42" s="12">
        <v>8.4</v>
      </c>
      <c r="E42" s="18">
        <v>0</v>
      </c>
      <c r="F42" s="9"/>
      <c r="G42" s="9">
        <v>1.05</v>
      </c>
      <c r="H42" s="12">
        <f>SUM(F42,G42)</f>
        <v>1.05</v>
      </c>
      <c r="I42" s="9"/>
      <c r="J42" s="17"/>
      <c r="K42" s="9"/>
      <c r="L42" s="17"/>
      <c r="M42" s="9"/>
      <c r="N42" s="17">
        <v>0</v>
      </c>
      <c r="O42" s="12">
        <v>1.05</v>
      </c>
      <c r="P42" s="19"/>
      <c r="Q42" s="2"/>
      <c r="R42" s="2"/>
    </row>
    <row r="43" spans="1:18" ht="15.75">
      <c r="A43" s="7" t="s">
        <v>85</v>
      </c>
      <c r="B43" s="8" t="s">
        <v>53</v>
      </c>
      <c r="C43" s="9"/>
      <c r="D43" s="12">
        <v>16.8</v>
      </c>
      <c r="E43" s="18">
        <v>0</v>
      </c>
      <c r="F43" s="9"/>
      <c r="G43" s="17">
        <v>2.1</v>
      </c>
      <c r="H43" s="12">
        <f>SUM(F43,G43)</f>
        <v>2.1</v>
      </c>
      <c r="I43" s="9"/>
      <c r="J43" s="12">
        <v>1.2</v>
      </c>
      <c r="K43" s="9"/>
      <c r="L43" s="17"/>
      <c r="M43" s="9"/>
      <c r="N43" s="12">
        <f>SUM(J43,L43)</f>
        <v>1.2</v>
      </c>
      <c r="O43" s="12">
        <f>SUM(H43-N43)</f>
        <v>0.9000000000000001</v>
      </c>
      <c r="P43" s="19"/>
      <c r="Q43" s="2"/>
      <c r="R43" s="2"/>
    </row>
    <row r="44" spans="1:18" ht="15.75">
      <c r="A44" s="7" t="s">
        <v>87</v>
      </c>
      <c r="B44" s="8" t="s">
        <v>54</v>
      </c>
      <c r="C44" s="9"/>
      <c r="D44" s="12">
        <v>11.76</v>
      </c>
      <c r="E44" s="18">
        <v>0</v>
      </c>
      <c r="F44" s="9"/>
      <c r="G44" s="17">
        <v>1.47</v>
      </c>
      <c r="H44" s="12">
        <f>SUM(F44,G44)</f>
        <v>1.47</v>
      </c>
      <c r="I44" s="9"/>
      <c r="J44" s="12">
        <v>0.84</v>
      </c>
      <c r="K44" s="9"/>
      <c r="L44" s="17"/>
      <c r="M44" s="9"/>
      <c r="N44" s="12">
        <f>SUM(J44,L44)</f>
        <v>0.84</v>
      </c>
      <c r="O44" s="12">
        <f>SUM(H44-N44)</f>
        <v>0.63</v>
      </c>
      <c r="P44" s="19"/>
      <c r="Q44" s="2"/>
      <c r="R44" s="2"/>
    </row>
    <row r="45" spans="1:18" ht="15.75">
      <c r="A45" s="5" t="s">
        <v>60</v>
      </c>
      <c r="B45" s="8" t="s">
        <v>55</v>
      </c>
      <c r="C45" s="9"/>
      <c r="D45" s="9"/>
      <c r="E45" s="18"/>
      <c r="F45" s="9"/>
      <c r="G45" s="9"/>
      <c r="H45" s="12"/>
      <c r="I45" s="9"/>
      <c r="J45" s="9"/>
      <c r="K45" s="9"/>
      <c r="L45" s="9"/>
      <c r="M45" s="9"/>
      <c r="N45" s="9"/>
      <c r="O45" s="12"/>
      <c r="P45" s="19"/>
      <c r="Q45" s="2"/>
      <c r="R45" s="2"/>
    </row>
    <row r="46" spans="1:18" ht="15.75">
      <c r="A46" s="5" t="s">
        <v>61</v>
      </c>
      <c r="B46" s="8" t="s">
        <v>56</v>
      </c>
      <c r="C46" s="9">
        <v>140</v>
      </c>
      <c r="D46" s="12">
        <v>41.18</v>
      </c>
      <c r="E46" s="18">
        <v>0</v>
      </c>
      <c r="F46" s="9"/>
      <c r="G46" s="9">
        <v>16.47184</v>
      </c>
      <c r="H46" s="12">
        <f>SUM(E46,F46,G46)</f>
        <v>16.47184</v>
      </c>
      <c r="I46" s="9">
        <v>56</v>
      </c>
      <c r="J46" s="12">
        <v>12.284</v>
      </c>
      <c r="K46" s="9"/>
      <c r="L46" s="12"/>
      <c r="M46" s="9">
        <v>56</v>
      </c>
      <c r="N46" s="12">
        <f>SUM(J46,L46)</f>
        <v>12.284</v>
      </c>
      <c r="O46" s="12">
        <f>SUM(H46-N46)</f>
        <v>4.18784</v>
      </c>
      <c r="P46" s="19"/>
      <c r="Q46" s="2"/>
      <c r="R46" s="2"/>
    </row>
    <row r="47" spans="1:18" ht="15.75">
      <c r="A47" s="5" t="s">
        <v>62</v>
      </c>
      <c r="B47" s="6" t="s">
        <v>63</v>
      </c>
      <c r="C47" s="9"/>
      <c r="D47" s="9"/>
      <c r="E47" s="18"/>
      <c r="F47" s="9"/>
      <c r="G47" s="9"/>
      <c r="H47" s="12"/>
      <c r="I47" s="9"/>
      <c r="J47" s="9"/>
      <c r="K47" s="9"/>
      <c r="L47" s="9"/>
      <c r="M47" s="9"/>
      <c r="N47" s="9"/>
      <c r="O47" s="12"/>
      <c r="P47" s="19"/>
      <c r="Q47" s="2"/>
      <c r="R47" s="2"/>
    </row>
    <row r="48" spans="1:18" ht="15.75">
      <c r="A48" s="5" t="s">
        <v>64</v>
      </c>
      <c r="B48" s="8" t="s">
        <v>57</v>
      </c>
      <c r="C48" s="9">
        <v>1</v>
      </c>
      <c r="D48" s="12">
        <v>5</v>
      </c>
      <c r="E48" s="18">
        <v>0</v>
      </c>
      <c r="F48" s="9"/>
      <c r="G48" s="12">
        <v>0.5</v>
      </c>
      <c r="H48" s="12">
        <f>SUM(E48,F48,G48)</f>
        <v>0.5</v>
      </c>
      <c r="I48" s="9"/>
      <c r="J48" s="9"/>
      <c r="K48" s="9"/>
      <c r="L48" s="17"/>
      <c r="M48" s="9"/>
      <c r="N48" s="9"/>
      <c r="O48" s="12">
        <f>SUM(H48-N48)</f>
        <v>0.5</v>
      </c>
      <c r="P48" s="19"/>
      <c r="Q48" s="2"/>
      <c r="R48" s="2"/>
    </row>
    <row r="49" spans="1:18" ht="15.75">
      <c r="A49" s="5" t="s">
        <v>65</v>
      </c>
      <c r="B49" s="8" t="s">
        <v>58</v>
      </c>
      <c r="C49" s="9">
        <v>1</v>
      </c>
      <c r="D49" s="12">
        <v>18</v>
      </c>
      <c r="E49" s="18">
        <v>0</v>
      </c>
      <c r="F49" s="9"/>
      <c r="G49" s="9"/>
      <c r="H49" s="12"/>
      <c r="I49" s="9"/>
      <c r="J49" s="9"/>
      <c r="K49" s="9"/>
      <c r="L49" s="17"/>
      <c r="M49" s="9"/>
      <c r="N49" s="9"/>
      <c r="O49" s="12"/>
      <c r="P49" s="19"/>
      <c r="Q49" s="2"/>
      <c r="R49" s="2"/>
    </row>
    <row r="50" spans="1:18" ht="15.75">
      <c r="A50" s="5" t="s">
        <v>66</v>
      </c>
      <c r="B50" s="8" t="s">
        <v>59</v>
      </c>
      <c r="C50" s="9"/>
      <c r="D50" s="9"/>
      <c r="E50" s="18"/>
      <c r="F50" s="9"/>
      <c r="G50" s="9"/>
      <c r="H50" s="12"/>
      <c r="I50" s="9"/>
      <c r="J50" s="9"/>
      <c r="K50" s="9"/>
      <c r="L50" s="9"/>
      <c r="M50" s="9"/>
      <c r="N50" s="9"/>
      <c r="O50" s="12"/>
      <c r="P50" s="19"/>
      <c r="Q50" s="2"/>
      <c r="R50" s="2"/>
    </row>
    <row r="51" spans="1:18" ht="15.75">
      <c r="A51" s="5" t="s">
        <v>67</v>
      </c>
      <c r="B51" s="6" t="s">
        <v>68</v>
      </c>
      <c r="C51" s="9"/>
      <c r="D51" s="9"/>
      <c r="E51" s="18"/>
      <c r="F51" s="9"/>
      <c r="G51" s="9"/>
      <c r="H51" s="12"/>
      <c r="I51" s="9"/>
      <c r="J51" s="9"/>
      <c r="K51" s="9"/>
      <c r="L51" s="9"/>
      <c r="M51" s="9"/>
      <c r="N51" s="9"/>
      <c r="O51" s="12"/>
      <c r="P51" s="19"/>
      <c r="Q51" s="285" t="s">
        <v>101</v>
      </c>
      <c r="R51" s="286"/>
    </row>
    <row r="52" spans="1:18" ht="15.75">
      <c r="A52" s="5" t="s">
        <v>69</v>
      </c>
      <c r="B52" s="8" t="s">
        <v>70</v>
      </c>
      <c r="C52" s="9">
        <v>14</v>
      </c>
      <c r="D52" s="12">
        <v>7</v>
      </c>
      <c r="E52" s="18">
        <v>0</v>
      </c>
      <c r="F52" s="9"/>
      <c r="G52" s="12">
        <v>2.42</v>
      </c>
      <c r="H52" s="12">
        <f>SUM(E52,F52,G52)</f>
        <v>2.42</v>
      </c>
      <c r="I52" s="12"/>
      <c r="J52" s="12">
        <v>2.18407</v>
      </c>
      <c r="K52" s="9"/>
      <c r="L52" s="12"/>
      <c r="M52" s="9"/>
      <c r="N52" s="12">
        <v>2.18407</v>
      </c>
      <c r="O52" s="12">
        <f>SUM(H52-N52)</f>
        <v>0.23592999999999975</v>
      </c>
      <c r="P52" s="19"/>
      <c r="Q52" s="287"/>
      <c r="R52" s="286"/>
    </row>
    <row r="53" spans="1:18" ht="15.75">
      <c r="A53" s="7"/>
      <c r="B53" s="4" t="s">
        <v>91</v>
      </c>
      <c r="C53" s="9"/>
      <c r="D53" s="13">
        <f>SUM(D8:D52)</f>
        <v>257.226</v>
      </c>
      <c r="E53" s="16">
        <v>0</v>
      </c>
      <c r="F53" s="14">
        <f>SUM(F6:F52)</f>
        <v>7.20333</v>
      </c>
      <c r="G53" s="14">
        <f>SUM(G6:G52)</f>
        <v>81.40066999999999</v>
      </c>
      <c r="H53" s="13">
        <f>SUM(H6:H52)</f>
        <v>88.604</v>
      </c>
      <c r="I53" s="14"/>
      <c r="J53" s="13">
        <v>63.54854</v>
      </c>
      <c r="K53" s="9"/>
      <c r="L53" s="13">
        <f>SUM(L6:L52)</f>
        <v>9.707719999999997</v>
      </c>
      <c r="M53" s="9"/>
      <c r="N53" s="13">
        <f>SUM(N8:N52)</f>
        <v>73.26026</v>
      </c>
      <c r="O53" s="13">
        <f>H53-N53</f>
        <v>15.343739999999997</v>
      </c>
      <c r="P53" s="9"/>
      <c r="Q53" s="287"/>
      <c r="R53" s="286"/>
    </row>
    <row r="57" ht="12.75">
      <c r="G57" s="23"/>
    </row>
  </sheetData>
  <sheetProtection/>
  <mergeCells count="10">
    <mergeCell ref="A2:B4"/>
    <mergeCell ref="I2:J2"/>
    <mergeCell ref="K2:L2"/>
    <mergeCell ref="Q51:R53"/>
    <mergeCell ref="M1:P1"/>
    <mergeCell ref="C1:L1"/>
    <mergeCell ref="P2:P3"/>
    <mergeCell ref="C2:D2"/>
    <mergeCell ref="M2:N2"/>
    <mergeCell ref="F2:G2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46">
      <selection activeCell="O29" sqref="O29"/>
    </sheetView>
  </sheetViews>
  <sheetFormatPr defaultColWidth="9.140625" defaultRowHeight="12.75"/>
  <cols>
    <col min="1" max="1" width="7.00390625" style="101" bestFit="1" customWidth="1"/>
    <col min="2" max="2" width="50.8515625" style="0" customWidth="1"/>
    <col min="3" max="3" width="5.421875" style="0" bestFit="1" customWidth="1"/>
    <col min="4" max="4" width="10.7109375" style="0" bestFit="1" customWidth="1"/>
    <col min="5" max="7" width="9.57421875" style="0" bestFit="1" customWidth="1"/>
    <col min="8" max="8" width="10.710937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9.57421875" style="0" bestFit="1" customWidth="1"/>
    <col min="13" max="13" width="5.421875" style="0" bestFit="1" customWidth="1"/>
    <col min="14" max="14" width="10.7109375" style="0" bestFit="1" customWidth="1"/>
    <col min="15" max="15" width="10.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407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63">
      <c r="A3" s="205" t="s">
        <v>72</v>
      </c>
      <c r="B3" s="206"/>
      <c r="C3" s="198" t="s">
        <v>243</v>
      </c>
      <c r="D3" s="198"/>
      <c r="E3" s="10" t="s">
        <v>366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 customHeight="1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2">
        <v>0</v>
      </c>
      <c r="G7" s="12">
        <v>0</v>
      </c>
      <c r="H7" s="12">
        <f>SUM(E7:G7)</f>
        <v>0</v>
      </c>
      <c r="I7" s="116">
        <v>0</v>
      </c>
      <c r="J7" s="17">
        <v>0</v>
      </c>
      <c r="K7" s="9">
        <v>0</v>
      </c>
      <c r="L7" s="17">
        <v>0</v>
      </c>
      <c r="M7" s="9">
        <v>0</v>
      </c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12"/>
      <c r="G8" s="12"/>
      <c r="H8" s="12"/>
      <c r="I8" s="116"/>
      <c r="J8" s="12"/>
      <c r="K8" s="9"/>
      <c r="L8" s="9"/>
      <c r="M8" s="9"/>
      <c r="N8" s="12"/>
      <c r="O8" s="12">
        <f aca="true" t="shared" si="0" ref="O8:O59">H8-N8</f>
        <v>0</v>
      </c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2">
        <v>0.679</v>
      </c>
      <c r="G9" s="12">
        <v>0.321</v>
      </c>
      <c r="H9" s="12">
        <f aca="true" t="shared" si="1" ref="H9:H59">SUM(E9,F9,G9)</f>
        <v>1.04846</v>
      </c>
      <c r="I9" s="116">
        <v>70</v>
      </c>
      <c r="J9" s="17">
        <v>0.25</v>
      </c>
      <c r="K9" s="9">
        <v>0</v>
      </c>
      <c r="L9" s="12">
        <v>0</v>
      </c>
      <c r="M9" s="9">
        <v>70</v>
      </c>
      <c r="N9" s="12">
        <f>SUM(J9,L9)</f>
        <v>0.25</v>
      </c>
      <c r="O9" s="12">
        <f t="shared" si="0"/>
        <v>0.79846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2">
        <v>0.679</v>
      </c>
      <c r="G10" s="12">
        <v>2.16275</v>
      </c>
      <c r="H10" s="12">
        <f t="shared" si="1"/>
        <v>3.3767899999999997</v>
      </c>
      <c r="I10" s="116">
        <v>52</v>
      </c>
      <c r="J10" s="12">
        <v>0.08679</v>
      </c>
      <c r="K10" s="9">
        <v>394</v>
      </c>
      <c r="L10" s="12">
        <v>3.29</v>
      </c>
      <c r="M10" s="9">
        <v>446</v>
      </c>
      <c r="N10" s="12">
        <f>SUM(J10,L10)</f>
        <v>3.37679</v>
      </c>
      <c r="O10" s="12">
        <f t="shared" si="0"/>
        <v>0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2">
        <v>8.827</v>
      </c>
      <c r="G11" s="12">
        <v>4.173</v>
      </c>
      <c r="H11" s="12">
        <f t="shared" si="1"/>
        <v>13.0006</v>
      </c>
      <c r="I11" s="116">
        <v>4309</v>
      </c>
      <c r="J11" s="12">
        <v>12.87495</v>
      </c>
      <c r="K11" s="9">
        <v>0</v>
      </c>
      <c r="L11" s="12">
        <v>0</v>
      </c>
      <c r="M11" s="9">
        <v>4309</v>
      </c>
      <c r="N11" s="12">
        <f>SUM(J11,L11)</f>
        <v>12.87495</v>
      </c>
      <c r="O11" s="12">
        <f t="shared" si="0"/>
        <v>0.12565000000000026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2"/>
      <c r="G12" s="12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2">
        <v>0</v>
      </c>
      <c r="G13" s="12">
        <v>0</v>
      </c>
      <c r="H13" s="12">
        <f t="shared" si="1"/>
        <v>0</v>
      </c>
      <c r="I13" s="116">
        <v>840</v>
      </c>
      <c r="J13" s="17">
        <v>0</v>
      </c>
      <c r="K13" s="9">
        <v>0</v>
      </c>
      <c r="L13" s="12">
        <v>33.6</v>
      </c>
      <c r="M13" s="9">
        <v>840</v>
      </c>
      <c r="N13" s="12">
        <f>SUM(J13,L13)</f>
        <v>33.6</v>
      </c>
      <c r="O13" s="12">
        <f t="shared" si="0"/>
        <v>-33.6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2">
        <v>0</v>
      </c>
      <c r="G14" s="12">
        <v>0</v>
      </c>
      <c r="H14" s="12">
        <f t="shared" si="1"/>
        <v>0.03367</v>
      </c>
      <c r="I14" s="116">
        <v>420</v>
      </c>
      <c r="J14" s="12">
        <v>16.779</v>
      </c>
      <c r="K14" s="9">
        <v>0</v>
      </c>
      <c r="L14" s="12">
        <v>0</v>
      </c>
      <c r="M14" s="9">
        <v>420</v>
      </c>
      <c r="N14" s="12">
        <f>SUM(J14,L14)</f>
        <v>16.779</v>
      </c>
      <c r="O14" s="12">
        <f t="shared" si="0"/>
        <v>-16.74533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2"/>
      <c r="G15" s="12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2"/>
      <c r="G16" s="12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2">
        <v>2.037</v>
      </c>
      <c r="G17" s="12">
        <v>1.4576</v>
      </c>
      <c r="H17" s="12">
        <f t="shared" si="1"/>
        <v>3.5940000000000003</v>
      </c>
      <c r="I17" s="116">
        <v>588</v>
      </c>
      <c r="J17" s="12">
        <v>3.594</v>
      </c>
      <c r="K17" s="9">
        <v>0</v>
      </c>
      <c r="L17" s="12">
        <v>0</v>
      </c>
      <c r="M17" s="26">
        <v>588</v>
      </c>
      <c r="N17" s="12">
        <f>SUM(J17,L17)</f>
        <v>3.594</v>
      </c>
      <c r="O17" s="12">
        <f t="shared" si="0"/>
        <v>0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2">
        <v>0.679</v>
      </c>
      <c r="G18" s="12">
        <v>2.97423</v>
      </c>
      <c r="H18" s="12">
        <f t="shared" si="1"/>
        <v>3.65446</v>
      </c>
      <c r="I18" s="116">
        <v>878</v>
      </c>
      <c r="J18" s="12">
        <v>2.95446</v>
      </c>
      <c r="K18" s="9">
        <v>176</v>
      </c>
      <c r="L18" s="12">
        <v>0.7</v>
      </c>
      <c r="M18" s="9">
        <v>1054</v>
      </c>
      <c r="N18" s="12">
        <f>SUM(J18,L18)</f>
        <v>3.6544600000000003</v>
      </c>
      <c r="O18" s="12">
        <f t="shared" si="0"/>
        <v>0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2">
        <v>0.679</v>
      </c>
      <c r="G19" s="12">
        <v>0.42797</v>
      </c>
      <c r="H19" s="12">
        <f t="shared" si="1"/>
        <v>1.40816</v>
      </c>
      <c r="I19" s="116">
        <v>805</v>
      </c>
      <c r="J19" s="12">
        <v>1</v>
      </c>
      <c r="K19" s="9">
        <v>0</v>
      </c>
      <c r="L19" s="12">
        <v>0.40816</v>
      </c>
      <c r="M19" s="9">
        <v>805</v>
      </c>
      <c r="N19" s="12">
        <f>SUM(J19,L19)</f>
        <v>1.40816</v>
      </c>
      <c r="O19" s="12">
        <f t="shared" si="0"/>
        <v>0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2"/>
      <c r="G20" s="12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2">
        <v>0.679</v>
      </c>
      <c r="G21" s="12">
        <v>1.88837</v>
      </c>
      <c r="H21" s="12">
        <f t="shared" si="1"/>
        <v>2.5673700000000004</v>
      </c>
      <c r="I21" s="116">
        <v>102</v>
      </c>
      <c r="J21" s="12">
        <v>1.97902</v>
      </c>
      <c r="K21" s="9">
        <v>0</v>
      </c>
      <c r="L21" s="12">
        <v>0.58835</v>
      </c>
      <c r="M21" s="9">
        <v>102</v>
      </c>
      <c r="N21" s="12">
        <f>SUM(J21,L21)</f>
        <v>2.56737</v>
      </c>
      <c r="O21" s="12">
        <f t="shared" si="0"/>
        <v>0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2">
        <v>0</v>
      </c>
      <c r="G22" s="12">
        <v>0</v>
      </c>
      <c r="H22" s="12">
        <f t="shared" si="1"/>
        <v>1.30619</v>
      </c>
      <c r="I22" s="116">
        <v>0</v>
      </c>
      <c r="J22" s="17">
        <v>0</v>
      </c>
      <c r="K22" s="9">
        <v>0</v>
      </c>
      <c r="L22" s="12">
        <v>0</v>
      </c>
      <c r="M22" s="9">
        <v>0</v>
      </c>
      <c r="N22" s="12">
        <f>SUM(J22,L22)</f>
        <v>0</v>
      </c>
      <c r="O22" s="12">
        <f t="shared" si="0"/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>
        <v>0</v>
      </c>
      <c r="F23" s="12">
        <v>0</v>
      </c>
      <c r="G23" s="12">
        <v>0.15</v>
      </c>
      <c r="H23" s="12">
        <f t="shared" si="1"/>
        <v>0.15</v>
      </c>
      <c r="I23" s="116">
        <v>5</v>
      </c>
      <c r="J23" s="17">
        <v>0.15</v>
      </c>
      <c r="K23" s="9">
        <v>0</v>
      </c>
      <c r="L23" s="12">
        <v>0</v>
      </c>
      <c r="M23" s="9">
        <v>5</v>
      </c>
      <c r="N23" s="12">
        <f>SUM(J23,L23)</f>
        <v>0.15</v>
      </c>
      <c r="O23" s="12">
        <f t="shared" si="0"/>
        <v>0</v>
      </c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2">
        <v>0</v>
      </c>
      <c r="G24" s="12">
        <v>0</v>
      </c>
      <c r="H24" s="12">
        <f t="shared" si="1"/>
        <v>0.27675</v>
      </c>
      <c r="I24" s="116">
        <v>0</v>
      </c>
      <c r="J24" s="17">
        <v>0</v>
      </c>
      <c r="K24" s="9">
        <v>0</v>
      </c>
      <c r="L24" s="12">
        <v>0</v>
      </c>
      <c r="M24" s="9">
        <v>0</v>
      </c>
      <c r="N24" s="12">
        <f>SUM(J24,L24)</f>
        <v>0</v>
      </c>
      <c r="O24" s="12">
        <f t="shared" si="0"/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>
        <v>0</v>
      </c>
      <c r="F25" s="12">
        <v>0</v>
      </c>
      <c r="G25" s="12">
        <v>0</v>
      </c>
      <c r="H25" s="12">
        <f t="shared" si="1"/>
        <v>0</v>
      </c>
      <c r="I25" s="116">
        <v>0</v>
      </c>
      <c r="J25" s="12">
        <v>0</v>
      </c>
      <c r="K25" s="9">
        <v>0</v>
      </c>
      <c r="L25" s="12">
        <v>0</v>
      </c>
      <c r="M25" s="9">
        <v>0</v>
      </c>
      <c r="N25" s="12">
        <f>SUM(J25,L25)</f>
        <v>0</v>
      </c>
      <c r="O25" s="12">
        <f t="shared" si="0"/>
        <v>0</v>
      </c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2"/>
      <c r="G26" s="12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2">
        <v>1.358</v>
      </c>
      <c r="G27" s="12">
        <v>2.61414</v>
      </c>
      <c r="H27" s="12">
        <v>3.97214</v>
      </c>
      <c r="I27" s="116">
        <v>2</v>
      </c>
      <c r="J27" s="17">
        <v>3</v>
      </c>
      <c r="K27" s="9">
        <v>0</v>
      </c>
      <c r="L27" s="12">
        <v>0.97214</v>
      </c>
      <c r="M27" s="9">
        <v>2</v>
      </c>
      <c r="N27" s="12">
        <f>SUM(J27,L27)</f>
        <v>3.97214</v>
      </c>
      <c r="O27" s="12">
        <f t="shared" si="0"/>
        <v>0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2">
        <v>2.512</v>
      </c>
      <c r="G28" s="12">
        <v>1.188</v>
      </c>
      <c r="H28" s="12">
        <f t="shared" si="1"/>
        <v>3.70397</v>
      </c>
      <c r="I28" s="116">
        <v>0</v>
      </c>
      <c r="J28" s="12">
        <v>3.40116</v>
      </c>
      <c r="K28" s="9">
        <v>0</v>
      </c>
      <c r="L28" s="12">
        <v>0</v>
      </c>
      <c r="M28" s="9">
        <v>0</v>
      </c>
      <c r="N28" s="12">
        <f>SUM(J28,L28)</f>
        <v>3.40116</v>
      </c>
      <c r="O28" s="12">
        <f t="shared" si="0"/>
        <v>0.30281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>
        <v>0</v>
      </c>
      <c r="F29" s="12">
        <v>0</v>
      </c>
      <c r="G29" s="12">
        <v>8.31935</v>
      </c>
      <c r="H29" s="12">
        <f t="shared" si="1"/>
        <v>8.31935</v>
      </c>
      <c r="I29" s="116">
        <v>0</v>
      </c>
      <c r="J29" s="17">
        <v>0</v>
      </c>
      <c r="K29" s="9">
        <v>0</v>
      </c>
      <c r="L29" s="12">
        <v>10.0674</v>
      </c>
      <c r="M29" s="9">
        <v>0</v>
      </c>
      <c r="N29" s="12">
        <f>SUM(J29,L29)</f>
        <v>10.0674</v>
      </c>
      <c r="O29" s="12">
        <f t="shared" si="0"/>
        <v>-1.7480499999999992</v>
      </c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0</v>
      </c>
      <c r="F30" s="12">
        <v>0</v>
      </c>
      <c r="G30" s="12">
        <v>2</v>
      </c>
      <c r="H30" s="12">
        <f t="shared" si="1"/>
        <v>2</v>
      </c>
      <c r="I30" s="116">
        <v>8</v>
      </c>
      <c r="J30" s="12">
        <v>0.5</v>
      </c>
      <c r="K30" s="9">
        <v>2</v>
      </c>
      <c r="L30" s="12">
        <v>1.5</v>
      </c>
      <c r="M30" s="9">
        <v>10</v>
      </c>
      <c r="N30" s="12">
        <f>SUM(J30,L30)</f>
        <v>2</v>
      </c>
      <c r="O30" s="12">
        <f t="shared" si="0"/>
        <v>0</v>
      </c>
      <c r="P30" s="19"/>
      <c r="Q30" s="2"/>
      <c r="R30" s="2"/>
    </row>
    <row r="31" spans="1:18" ht="15.75">
      <c r="A31" s="100"/>
      <c r="B31" s="8" t="s">
        <v>408</v>
      </c>
      <c r="C31" s="9">
        <v>0</v>
      </c>
      <c r="D31" s="17">
        <v>0</v>
      </c>
      <c r="E31" s="62">
        <v>1.52</v>
      </c>
      <c r="F31" s="12">
        <v>0</v>
      </c>
      <c r="G31" s="12">
        <v>0</v>
      </c>
      <c r="H31" s="12">
        <f t="shared" si="1"/>
        <v>1.52</v>
      </c>
      <c r="I31" s="116">
        <v>1</v>
      </c>
      <c r="J31" s="12">
        <v>1.04016</v>
      </c>
      <c r="K31" s="9">
        <v>0</v>
      </c>
      <c r="L31" s="12">
        <v>0</v>
      </c>
      <c r="M31" s="9">
        <v>1</v>
      </c>
      <c r="N31" s="12">
        <f>SUM(J31,L31)</f>
        <v>1.04016</v>
      </c>
      <c r="O31" s="12">
        <f t="shared" si="0"/>
        <v>0.47984000000000004</v>
      </c>
      <c r="P31" s="19"/>
      <c r="Q31" s="2"/>
      <c r="R31" s="2"/>
    </row>
    <row r="32" spans="1:18" ht="15.75">
      <c r="A32" s="3" t="s">
        <v>32</v>
      </c>
      <c r="B32" s="4" t="s">
        <v>33</v>
      </c>
      <c r="C32" s="9"/>
      <c r="D32" s="9"/>
      <c r="E32" s="18"/>
      <c r="F32" s="12"/>
      <c r="G32" s="12"/>
      <c r="H32" s="12"/>
      <c r="I32" s="116"/>
      <c r="J32" s="12"/>
      <c r="K32" s="9"/>
      <c r="L32" s="9"/>
      <c r="M32" s="9"/>
      <c r="N32" s="12"/>
      <c r="O32" s="12"/>
      <c r="P32" s="19"/>
      <c r="Q32" s="2"/>
      <c r="R32" s="2"/>
    </row>
    <row r="33" spans="1:18" ht="15.75">
      <c r="A33" s="100" t="s">
        <v>31</v>
      </c>
      <c r="B33" s="8" t="s">
        <v>34</v>
      </c>
      <c r="C33" s="9">
        <v>2</v>
      </c>
      <c r="D33" s="12">
        <v>0.4</v>
      </c>
      <c r="E33" s="18">
        <v>0</v>
      </c>
      <c r="F33" s="12">
        <v>0.135</v>
      </c>
      <c r="G33" s="12">
        <v>0.265</v>
      </c>
      <c r="H33" s="12">
        <f t="shared" si="1"/>
        <v>0.4</v>
      </c>
      <c r="I33" s="116">
        <v>2</v>
      </c>
      <c r="J33" s="17">
        <v>0.4</v>
      </c>
      <c r="K33" s="9">
        <v>0</v>
      </c>
      <c r="L33" s="12">
        <v>0</v>
      </c>
      <c r="M33" s="9">
        <v>2</v>
      </c>
      <c r="N33" s="12">
        <f>SUM(J33,L33)</f>
        <v>0.4</v>
      </c>
      <c r="O33" s="12">
        <f t="shared" si="0"/>
        <v>0</v>
      </c>
      <c r="P33" s="19"/>
      <c r="Q33" s="2"/>
      <c r="R33" s="2"/>
    </row>
    <row r="34" spans="1:18" ht="15.75">
      <c r="A34" s="100"/>
      <c r="B34" s="8" t="s">
        <v>92</v>
      </c>
      <c r="C34" s="9">
        <v>0</v>
      </c>
      <c r="D34" s="12">
        <v>0.24</v>
      </c>
      <c r="E34" s="62">
        <v>0.19927</v>
      </c>
      <c r="F34" s="12">
        <v>0</v>
      </c>
      <c r="G34" s="12">
        <v>0</v>
      </c>
      <c r="H34" s="12">
        <f t="shared" si="1"/>
        <v>0.19927</v>
      </c>
      <c r="I34" s="116">
        <v>0</v>
      </c>
      <c r="J34" s="17">
        <v>0</v>
      </c>
      <c r="K34" s="9">
        <v>0</v>
      </c>
      <c r="L34" s="12">
        <v>0</v>
      </c>
      <c r="M34" s="9">
        <v>0</v>
      </c>
      <c r="N34" s="12">
        <f>SUM(J34,L34)</f>
        <v>0</v>
      </c>
      <c r="O34" s="12">
        <f t="shared" si="0"/>
        <v>0.19927</v>
      </c>
      <c r="P34" s="19"/>
      <c r="Q34" s="2"/>
      <c r="R34" s="2"/>
    </row>
    <row r="35" spans="1:18" ht="15.75">
      <c r="A35" s="100"/>
      <c r="B35" s="8" t="s">
        <v>229</v>
      </c>
      <c r="C35" s="9">
        <v>0</v>
      </c>
      <c r="D35" s="12">
        <v>0.288</v>
      </c>
      <c r="E35" s="62">
        <v>0</v>
      </c>
      <c r="F35" s="12">
        <v>0</v>
      </c>
      <c r="G35" s="12">
        <v>0</v>
      </c>
      <c r="H35" s="12">
        <f t="shared" si="1"/>
        <v>0</v>
      </c>
      <c r="I35" s="116">
        <v>0</v>
      </c>
      <c r="J35" s="17">
        <v>0</v>
      </c>
      <c r="K35" s="9">
        <v>0</v>
      </c>
      <c r="L35" s="12">
        <v>0</v>
      </c>
      <c r="M35" s="9">
        <v>0</v>
      </c>
      <c r="N35" s="12">
        <v>0</v>
      </c>
      <c r="O35" s="12">
        <f t="shared" si="0"/>
        <v>0</v>
      </c>
      <c r="P35" s="19"/>
      <c r="Q35" s="2"/>
      <c r="R35" s="2"/>
    </row>
    <row r="36" spans="1:18" ht="15.75">
      <c r="A36" s="100" t="s">
        <v>35</v>
      </c>
      <c r="B36" s="8" t="s">
        <v>36</v>
      </c>
      <c r="C36" s="9">
        <v>28</v>
      </c>
      <c r="D36" s="12">
        <v>4.2</v>
      </c>
      <c r="E36" s="62">
        <v>0.00205</v>
      </c>
      <c r="F36" s="12">
        <v>2.308</v>
      </c>
      <c r="G36" s="12">
        <v>1.092</v>
      </c>
      <c r="H36" s="12">
        <f t="shared" si="1"/>
        <v>3.40205</v>
      </c>
      <c r="I36" s="116">
        <v>0</v>
      </c>
      <c r="J36" s="12">
        <v>3.30528</v>
      </c>
      <c r="K36" s="9">
        <v>0</v>
      </c>
      <c r="L36" s="12">
        <v>0</v>
      </c>
      <c r="M36" s="9">
        <v>0</v>
      </c>
      <c r="N36" s="12">
        <f>SUM(J36,L36)</f>
        <v>3.30528</v>
      </c>
      <c r="O36" s="12">
        <f t="shared" si="0"/>
        <v>0.0967699999999998</v>
      </c>
      <c r="P36" s="19"/>
      <c r="Q36" s="2"/>
      <c r="R36" s="2"/>
    </row>
    <row r="37" spans="1:18" ht="15.75">
      <c r="A37" s="100" t="s">
        <v>37</v>
      </c>
      <c r="B37" s="8" t="s">
        <v>38</v>
      </c>
      <c r="C37" s="9">
        <v>1</v>
      </c>
      <c r="D37" s="12">
        <v>5</v>
      </c>
      <c r="E37" s="18">
        <v>0</v>
      </c>
      <c r="F37" s="12">
        <v>0</v>
      </c>
      <c r="G37" s="12">
        <v>0</v>
      </c>
      <c r="H37" s="12">
        <f t="shared" si="1"/>
        <v>0</v>
      </c>
      <c r="I37" s="116">
        <v>0</v>
      </c>
      <c r="J37" s="17">
        <v>0</v>
      </c>
      <c r="K37" s="9">
        <v>0</v>
      </c>
      <c r="L37" s="12">
        <v>0</v>
      </c>
      <c r="M37" s="9">
        <v>0</v>
      </c>
      <c r="N37" s="12">
        <f>SUM(J37,L37)</f>
        <v>0</v>
      </c>
      <c r="O37" s="12">
        <f t="shared" si="0"/>
        <v>0</v>
      </c>
      <c r="P37" s="19"/>
      <c r="Q37" s="2"/>
      <c r="R37" s="2"/>
    </row>
    <row r="38" spans="1:18" ht="15.75">
      <c r="A38" s="3" t="s">
        <v>39</v>
      </c>
      <c r="B38" s="4" t="s">
        <v>71</v>
      </c>
      <c r="C38" s="9"/>
      <c r="D38" s="9"/>
      <c r="E38" s="18"/>
      <c r="F38" s="12"/>
      <c r="G38" s="12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100" t="s">
        <v>40</v>
      </c>
      <c r="B39" s="6" t="s">
        <v>41</v>
      </c>
      <c r="C39" s="9"/>
      <c r="D39" s="9"/>
      <c r="E39" s="18"/>
      <c r="F39" s="12"/>
      <c r="G39" s="12"/>
      <c r="H39" s="12"/>
      <c r="I39" s="116"/>
      <c r="J39" s="12"/>
      <c r="K39" s="9"/>
      <c r="L39" s="9"/>
      <c r="M39" s="9"/>
      <c r="N39" s="12"/>
      <c r="O39" s="12"/>
      <c r="P39" s="19"/>
      <c r="Q39" s="2"/>
      <c r="R39" s="2"/>
    </row>
    <row r="40" spans="1:18" ht="15.75">
      <c r="A40" s="7" t="s">
        <v>15</v>
      </c>
      <c r="B40" s="8" t="s">
        <v>43</v>
      </c>
      <c r="C40" s="9"/>
      <c r="D40" s="17">
        <v>7.8</v>
      </c>
      <c r="E40" s="62">
        <v>0.00111</v>
      </c>
      <c r="F40" s="12">
        <v>1.0185</v>
      </c>
      <c r="G40" s="12">
        <v>1.59626</v>
      </c>
      <c r="H40" s="12">
        <f t="shared" si="1"/>
        <v>2.61587</v>
      </c>
      <c r="I40" s="116">
        <v>0</v>
      </c>
      <c r="J40" s="12">
        <v>1.98598</v>
      </c>
      <c r="K40" s="9">
        <v>0</v>
      </c>
      <c r="L40" s="12">
        <v>0.62989</v>
      </c>
      <c r="M40" s="9">
        <v>0</v>
      </c>
      <c r="N40" s="12">
        <f>SUM(J40,L40)</f>
        <v>2.61587</v>
      </c>
      <c r="O40" s="12">
        <f t="shared" si="0"/>
        <v>0</v>
      </c>
      <c r="P40" s="19"/>
      <c r="Q40" s="2"/>
      <c r="R40" s="2"/>
    </row>
    <row r="41" spans="1:18" ht="15.75">
      <c r="A41" s="7" t="s">
        <v>16</v>
      </c>
      <c r="B41" s="8" t="s">
        <v>45</v>
      </c>
      <c r="C41" s="9"/>
      <c r="D41" s="17">
        <v>1.8</v>
      </c>
      <c r="E41" s="62">
        <v>0.01767</v>
      </c>
      <c r="F41" s="12">
        <v>0.91338</v>
      </c>
      <c r="G41" s="12">
        <v>0.84693</v>
      </c>
      <c r="H41" s="12">
        <f t="shared" si="1"/>
        <v>1.77798</v>
      </c>
      <c r="I41" s="116">
        <v>0</v>
      </c>
      <c r="J41" s="12">
        <v>1.68563</v>
      </c>
      <c r="K41" s="9">
        <v>0</v>
      </c>
      <c r="L41" s="12">
        <v>0.09235</v>
      </c>
      <c r="M41" s="9">
        <v>0</v>
      </c>
      <c r="N41" s="12">
        <f>SUM(J41,L41)</f>
        <v>1.77798</v>
      </c>
      <c r="O41" s="12">
        <f t="shared" si="0"/>
        <v>0</v>
      </c>
      <c r="P41" s="19"/>
      <c r="Q41" s="2"/>
      <c r="R41" s="2"/>
    </row>
    <row r="42" spans="1:18" ht="15.75">
      <c r="A42" s="7" t="s">
        <v>17</v>
      </c>
      <c r="B42" s="8" t="s">
        <v>44</v>
      </c>
      <c r="C42" s="9">
        <v>14</v>
      </c>
      <c r="D42" s="17">
        <v>4.2</v>
      </c>
      <c r="E42" s="62">
        <v>0</v>
      </c>
      <c r="F42" s="12">
        <v>0</v>
      </c>
      <c r="G42" s="12">
        <v>0</v>
      </c>
      <c r="H42" s="12">
        <f t="shared" si="1"/>
        <v>0</v>
      </c>
      <c r="I42" s="116">
        <v>0</v>
      </c>
      <c r="J42" s="17">
        <v>0</v>
      </c>
      <c r="K42" s="9">
        <v>0</v>
      </c>
      <c r="L42" s="12">
        <v>0</v>
      </c>
      <c r="M42" s="9">
        <v>0</v>
      </c>
      <c r="N42" s="12">
        <f>SUM(J42,L42)</f>
        <v>0</v>
      </c>
      <c r="O42" s="12">
        <f t="shared" si="0"/>
        <v>0</v>
      </c>
      <c r="P42" s="19"/>
      <c r="Q42" s="2"/>
      <c r="R42" s="2"/>
    </row>
    <row r="43" spans="1:18" ht="15.75">
      <c r="A43" s="7" t="s">
        <v>46</v>
      </c>
      <c r="B43" s="8" t="s">
        <v>42</v>
      </c>
      <c r="C43" s="9"/>
      <c r="D43" s="17">
        <v>30.6</v>
      </c>
      <c r="E43" s="62">
        <v>9.29056</v>
      </c>
      <c r="F43" s="12">
        <v>0</v>
      </c>
      <c r="G43" s="12">
        <v>1.66141</v>
      </c>
      <c r="H43" s="12">
        <f t="shared" si="1"/>
        <v>10.95197</v>
      </c>
      <c r="I43" s="116">
        <v>0</v>
      </c>
      <c r="J43" s="12">
        <v>9.94467</v>
      </c>
      <c r="K43" s="9">
        <v>0</v>
      </c>
      <c r="L43" s="12">
        <v>1.0073</v>
      </c>
      <c r="M43" s="9">
        <v>0</v>
      </c>
      <c r="N43" s="12">
        <f>SUM(J43,L43)</f>
        <v>10.951970000000001</v>
      </c>
      <c r="O43" s="12">
        <f t="shared" si="0"/>
        <v>0</v>
      </c>
      <c r="P43" s="19"/>
      <c r="Q43" s="2"/>
      <c r="R43" s="2"/>
    </row>
    <row r="44" spans="1:18" ht="15.75">
      <c r="A44" s="7" t="s">
        <v>49</v>
      </c>
      <c r="B44" s="8" t="s">
        <v>51</v>
      </c>
      <c r="C44" s="9">
        <v>14</v>
      </c>
      <c r="D44" s="17">
        <v>33.6</v>
      </c>
      <c r="E44" s="18">
        <v>0</v>
      </c>
      <c r="F44" s="12">
        <v>0</v>
      </c>
      <c r="G44" s="12">
        <v>0</v>
      </c>
      <c r="H44" s="12">
        <f t="shared" si="1"/>
        <v>0</v>
      </c>
      <c r="I44" s="116">
        <v>0</v>
      </c>
      <c r="J44" s="12">
        <v>0</v>
      </c>
      <c r="K44" s="9">
        <v>0</v>
      </c>
      <c r="L44" s="12">
        <v>0</v>
      </c>
      <c r="M44" s="9">
        <v>0</v>
      </c>
      <c r="N44" s="12">
        <v>0</v>
      </c>
      <c r="O44" s="12">
        <f t="shared" si="0"/>
        <v>0</v>
      </c>
      <c r="P44" s="19"/>
      <c r="Q44" s="2"/>
      <c r="R44" s="2"/>
    </row>
    <row r="45" spans="1:18" ht="15.75">
      <c r="A45" s="7" t="s">
        <v>50</v>
      </c>
      <c r="B45" s="8" t="s">
        <v>52</v>
      </c>
      <c r="C45" s="9">
        <v>14</v>
      </c>
      <c r="D45" s="17">
        <v>8.4</v>
      </c>
      <c r="E45" s="18">
        <v>0</v>
      </c>
      <c r="F45" s="12">
        <v>0</v>
      </c>
      <c r="G45" s="12">
        <v>0</v>
      </c>
      <c r="H45" s="12">
        <f t="shared" si="1"/>
        <v>0</v>
      </c>
      <c r="I45" s="116">
        <v>0</v>
      </c>
      <c r="J45" s="17">
        <v>0</v>
      </c>
      <c r="K45" s="9">
        <v>0</v>
      </c>
      <c r="L45" s="12">
        <v>0</v>
      </c>
      <c r="M45" s="9">
        <v>0</v>
      </c>
      <c r="N45" s="12">
        <f aca="true" t="shared" si="2" ref="N45:N51">SUM(J45,L45)</f>
        <v>0</v>
      </c>
      <c r="O45" s="12">
        <f t="shared" si="0"/>
        <v>0</v>
      </c>
      <c r="P45" s="59"/>
      <c r="Q45" s="2"/>
      <c r="R45" s="2"/>
    </row>
    <row r="46" spans="1:18" ht="15.75" customHeight="1">
      <c r="A46" s="7" t="s">
        <v>85</v>
      </c>
      <c r="B46" s="8" t="s">
        <v>334</v>
      </c>
      <c r="C46" s="9">
        <v>14</v>
      </c>
      <c r="D46" s="17">
        <v>55.44</v>
      </c>
      <c r="E46" s="18">
        <v>0</v>
      </c>
      <c r="F46" s="12">
        <v>0</v>
      </c>
      <c r="G46" s="12">
        <v>0</v>
      </c>
      <c r="H46" s="12">
        <f t="shared" si="1"/>
        <v>0</v>
      </c>
      <c r="I46" s="116">
        <v>0</v>
      </c>
      <c r="J46" s="17">
        <v>0</v>
      </c>
      <c r="K46" s="9">
        <v>0</v>
      </c>
      <c r="L46" s="12">
        <v>0</v>
      </c>
      <c r="M46" s="9">
        <v>0</v>
      </c>
      <c r="N46" s="12">
        <f t="shared" si="2"/>
        <v>0</v>
      </c>
      <c r="O46" s="12">
        <f t="shared" si="0"/>
        <v>0</v>
      </c>
      <c r="P46" s="60"/>
      <c r="Q46" s="2"/>
      <c r="R46" s="2"/>
    </row>
    <row r="47" spans="1:18" ht="15.75">
      <c r="A47" s="7" t="s">
        <v>86</v>
      </c>
      <c r="B47" s="8" t="s">
        <v>335</v>
      </c>
      <c r="C47" s="9">
        <v>42</v>
      </c>
      <c r="D47" s="17">
        <v>20.16</v>
      </c>
      <c r="E47" s="18">
        <v>0</v>
      </c>
      <c r="F47" s="12">
        <v>0</v>
      </c>
      <c r="G47" s="12">
        <v>0</v>
      </c>
      <c r="H47" s="12">
        <f t="shared" si="1"/>
        <v>0</v>
      </c>
      <c r="I47" s="116">
        <v>0</v>
      </c>
      <c r="J47" s="17">
        <v>0</v>
      </c>
      <c r="K47" s="9">
        <v>0</v>
      </c>
      <c r="L47" s="12">
        <v>0</v>
      </c>
      <c r="M47" s="9">
        <v>0</v>
      </c>
      <c r="N47" s="12">
        <f t="shared" si="2"/>
        <v>0</v>
      </c>
      <c r="O47" s="12">
        <f t="shared" si="0"/>
        <v>0</v>
      </c>
      <c r="P47" s="60"/>
      <c r="Q47" s="2"/>
      <c r="R47" s="2"/>
    </row>
    <row r="48" spans="1:18" ht="15.75">
      <c r="A48" s="7" t="s">
        <v>235</v>
      </c>
      <c r="B48" s="8" t="s">
        <v>233</v>
      </c>
      <c r="C48" s="9">
        <v>42</v>
      </c>
      <c r="D48" s="17">
        <v>0.8</v>
      </c>
      <c r="E48" s="18">
        <v>0</v>
      </c>
      <c r="F48" s="12">
        <v>0</v>
      </c>
      <c r="G48" s="12">
        <v>0</v>
      </c>
      <c r="H48" s="12">
        <f t="shared" si="1"/>
        <v>0</v>
      </c>
      <c r="I48" s="116">
        <v>0</v>
      </c>
      <c r="J48" s="17">
        <v>0</v>
      </c>
      <c r="K48" s="9">
        <v>0</v>
      </c>
      <c r="L48" s="12">
        <v>0</v>
      </c>
      <c r="M48" s="9">
        <v>0</v>
      </c>
      <c r="N48" s="12">
        <f t="shared" si="2"/>
        <v>0</v>
      </c>
      <c r="O48" s="12">
        <f t="shared" si="0"/>
        <v>0</v>
      </c>
      <c r="P48" s="60"/>
      <c r="Q48" s="2"/>
      <c r="R48" s="2"/>
    </row>
    <row r="49" spans="1:18" ht="15.75">
      <c r="A49" s="7" t="s">
        <v>238</v>
      </c>
      <c r="B49" s="8" t="s">
        <v>234</v>
      </c>
      <c r="C49" s="9"/>
      <c r="D49" s="17">
        <v>25.2</v>
      </c>
      <c r="E49" s="18">
        <v>0</v>
      </c>
      <c r="F49" s="12">
        <v>0</v>
      </c>
      <c r="G49" s="12">
        <v>0</v>
      </c>
      <c r="H49" s="12">
        <f t="shared" si="1"/>
        <v>0</v>
      </c>
      <c r="I49" s="116">
        <v>0</v>
      </c>
      <c r="J49" s="17">
        <v>0</v>
      </c>
      <c r="K49" s="9">
        <v>0</v>
      </c>
      <c r="L49" s="12">
        <v>0</v>
      </c>
      <c r="M49" s="9">
        <v>0</v>
      </c>
      <c r="N49" s="12">
        <f t="shared" si="2"/>
        <v>0</v>
      </c>
      <c r="O49" s="12">
        <f t="shared" si="0"/>
        <v>0</v>
      </c>
      <c r="P49" s="60"/>
      <c r="Q49" s="2"/>
      <c r="R49" s="2"/>
    </row>
    <row r="50" spans="1:18" ht="15.75">
      <c r="A50" s="7" t="s">
        <v>87</v>
      </c>
      <c r="B50" s="8" t="s">
        <v>230</v>
      </c>
      <c r="C50" s="9"/>
      <c r="D50" s="17">
        <v>4</v>
      </c>
      <c r="E50" s="18">
        <v>0</v>
      </c>
      <c r="F50" s="12">
        <v>0</v>
      </c>
      <c r="G50" s="12">
        <v>0</v>
      </c>
      <c r="H50" s="12">
        <f t="shared" si="1"/>
        <v>0</v>
      </c>
      <c r="I50" s="116">
        <v>0</v>
      </c>
      <c r="J50" s="12">
        <v>0</v>
      </c>
      <c r="K50" s="9">
        <v>0</v>
      </c>
      <c r="L50" s="12">
        <v>0</v>
      </c>
      <c r="M50" s="9">
        <v>0</v>
      </c>
      <c r="N50" s="12">
        <f t="shared" si="2"/>
        <v>0</v>
      </c>
      <c r="O50" s="12">
        <f t="shared" si="0"/>
        <v>0</v>
      </c>
      <c r="P50" s="19"/>
      <c r="Q50" s="2"/>
      <c r="R50" s="2"/>
    </row>
    <row r="51" spans="1:18" ht="15.75">
      <c r="A51" s="100" t="s">
        <v>61</v>
      </c>
      <c r="B51" s="8" t="s">
        <v>56</v>
      </c>
      <c r="C51" s="9">
        <v>42</v>
      </c>
      <c r="D51" s="17">
        <v>12.354</v>
      </c>
      <c r="E51" s="62">
        <v>0.10218</v>
      </c>
      <c r="F51" s="12">
        <v>4.753</v>
      </c>
      <c r="G51" s="12">
        <v>6.07919</v>
      </c>
      <c r="H51" s="12">
        <f t="shared" si="1"/>
        <v>10.93437</v>
      </c>
      <c r="I51" s="116">
        <v>42</v>
      </c>
      <c r="J51" s="12">
        <v>6.93037</v>
      </c>
      <c r="K51" s="9">
        <v>0</v>
      </c>
      <c r="L51" s="12">
        <v>4.004</v>
      </c>
      <c r="M51" s="9">
        <v>42</v>
      </c>
      <c r="N51" s="12">
        <f t="shared" si="2"/>
        <v>10.93437</v>
      </c>
      <c r="O51" s="12">
        <f t="shared" si="0"/>
        <v>0</v>
      </c>
      <c r="P51" s="19"/>
      <c r="Q51" s="2"/>
      <c r="R51" s="2"/>
    </row>
    <row r="52" spans="1:18" ht="15.75">
      <c r="A52" s="100" t="s">
        <v>62</v>
      </c>
      <c r="B52" s="6" t="s">
        <v>63</v>
      </c>
      <c r="C52" s="9"/>
      <c r="D52" s="17"/>
      <c r="E52" s="18"/>
      <c r="F52" s="12"/>
      <c r="G52" s="12"/>
      <c r="H52" s="12"/>
      <c r="I52" s="116"/>
      <c r="J52" s="12"/>
      <c r="K52" s="9"/>
      <c r="L52" s="9"/>
      <c r="M52" s="9"/>
      <c r="N52" s="12"/>
      <c r="O52" s="12"/>
      <c r="P52" s="19"/>
      <c r="Q52" s="2"/>
      <c r="R52" s="2"/>
    </row>
    <row r="53" spans="1:18" ht="15.75">
      <c r="A53" s="100" t="s">
        <v>64</v>
      </c>
      <c r="B53" s="8" t="s">
        <v>57</v>
      </c>
      <c r="C53" s="9">
        <v>1</v>
      </c>
      <c r="D53" s="17">
        <v>5</v>
      </c>
      <c r="E53" s="62">
        <v>0.00031</v>
      </c>
      <c r="F53" s="12">
        <v>0</v>
      </c>
      <c r="G53" s="12">
        <v>0</v>
      </c>
      <c r="H53" s="12">
        <f t="shared" si="1"/>
        <v>0.00031</v>
      </c>
      <c r="I53" s="116">
        <v>0</v>
      </c>
      <c r="J53" s="17">
        <v>0</v>
      </c>
      <c r="K53" s="9">
        <v>0</v>
      </c>
      <c r="L53" s="12">
        <v>0</v>
      </c>
      <c r="M53" s="9">
        <v>0</v>
      </c>
      <c r="N53" s="12">
        <f>SUM(J53,L53)</f>
        <v>0</v>
      </c>
      <c r="O53" s="12">
        <f t="shared" si="0"/>
        <v>0.00031</v>
      </c>
      <c r="P53" s="19"/>
      <c r="Q53" s="2"/>
      <c r="R53" s="2"/>
    </row>
    <row r="54" spans="1:18" ht="15.75">
      <c r="A54" s="100" t="s">
        <v>65</v>
      </c>
      <c r="B54" s="8" t="s">
        <v>58</v>
      </c>
      <c r="C54" s="9">
        <v>0</v>
      </c>
      <c r="D54" s="17">
        <v>0</v>
      </c>
      <c r="E54" s="18">
        <v>0</v>
      </c>
      <c r="F54" s="12">
        <v>0</v>
      </c>
      <c r="G54" s="12">
        <v>0</v>
      </c>
      <c r="H54" s="12">
        <f t="shared" si="1"/>
        <v>0</v>
      </c>
      <c r="I54" s="116">
        <v>0</v>
      </c>
      <c r="J54" s="17">
        <v>0</v>
      </c>
      <c r="K54" s="9">
        <v>0</v>
      </c>
      <c r="L54" s="12">
        <v>0</v>
      </c>
      <c r="M54" s="9">
        <v>0</v>
      </c>
      <c r="N54" s="12">
        <f>SUM(J54,L54)</f>
        <v>0</v>
      </c>
      <c r="O54" s="12">
        <f t="shared" si="0"/>
        <v>0</v>
      </c>
      <c r="P54" s="19"/>
      <c r="Q54" s="2"/>
      <c r="R54" s="2"/>
    </row>
    <row r="55" spans="1:18" ht="15.75">
      <c r="A55" s="100" t="s">
        <v>66</v>
      </c>
      <c r="B55" s="8" t="s">
        <v>59</v>
      </c>
      <c r="C55" s="9">
        <v>94</v>
      </c>
      <c r="D55" s="17">
        <v>5.61</v>
      </c>
      <c r="E55" s="18">
        <v>0</v>
      </c>
      <c r="F55" s="12">
        <v>0</v>
      </c>
      <c r="G55" s="12">
        <v>0</v>
      </c>
      <c r="H55" s="12">
        <f t="shared" si="1"/>
        <v>0</v>
      </c>
      <c r="I55" s="116">
        <v>0</v>
      </c>
      <c r="J55" s="17">
        <v>0</v>
      </c>
      <c r="K55" s="9">
        <v>0</v>
      </c>
      <c r="L55" s="12">
        <v>0</v>
      </c>
      <c r="M55" s="9">
        <v>0</v>
      </c>
      <c r="N55" s="12">
        <v>0</v>
      </c>
      <c r="O55" s="12">
        <f t="shared" si="0"/>
        <v>0</v>
      </c>
      <c r="P55" s="19"/>
      <c r="Q55" s="2"/>
      <c r="R55" s="2"/>
    </row>
    <row r="56" spans="1:16" ht="15.75" customHeight="1">
      <c r="A56" s="100" t="s">
        <v>67</v>
      </c>
      <c r="B56" s="6" t="s">
        <v>68</v>
      </c>
      <c r="C56" s="9"/>
      <c r="D56" s="17"/>
      <c r="E56" s="18">
        <v>0</v>
      </c>
      <c r="F56" s="12">
        <v>0</v>
      </c>
      <c r="G56" s="12">
        <v>0</v>
      </c>
      <c r="H56" s="12">
        <f t="shared" si="1"/>
        <v>0</v>
      </c>
      <c r="I56" s="116">
        <v>0</v>
      </c>
      <c r="J56" s="17">
        <v>0</v>
      </c>
      <c r="K56" s="9">
        <v>0</v>
      </c>
      <c r="L56" s="12">
        <v>0</v>
      </c>
      <c r="M56" s="9">
        <v>0</v>
      </c>
      <c r="N56" s="12">
        <f>SUM(J56,L56)</f>
        <v>0</v>
      </c>
      <c r="O56" s="12">
        <f t="shared" si="0"/>
        <v>0</v>
      </c>
      <c r="P56" s="19"/>
    </row>
    <row r="57" spans="1:17" ht="15.75">
      <c r="A57" s="100" t="s">
        <v>69</v>
      </c>
      <c r="B57" s="8" t="s">
        <v>70</v>
      </c>
      <c r="C57" s="9">
        <v>14</v>
      </c>
      <c r="D57" s="17">
        <v>7</v>
      </c>
      <c r="E57" s="62">
        <v>0.00035</v>
      </c>
      <c r="F57" s="12">
        <v>1.0185</v>
      </c>
      <c r="G57" s="12">
        <v>0.4815</v>
      </c>
      <c r="H57" s="12">
        <f t="shared" si="1"/>
        <v>1.50035</v>
      </c>
      <c r="I57" s="116">
        <v>0</v>
      </c>
      <c r="J57" s="12">
        <v>1.40121</v>
      </c>
      <c r="K57" s="9">
        <v>0</v>
      </c>
      <c r="L57" s="12">
        <v>0</v>
      </c>
      <c r="M57" s="9">
        <v>0</v>
      </c>
      <c r="N57" s="12">
        <f>SUM(J57,L57)</f>
        <v>1.40121</v>
      </c>
      <c r="O57" s="12">
        <f t="shared" si="0"/>
        <v>0.09914</v>
      </c>
      <c r="P57" s="19"/>
      <c r="Q57" s="61"/>
    </row>
    <row r="58" spans="1:19" ht="15.75">
      <c r="A58" s="100" t="s">
        <v>239</v>
      </c>
      <c r="B58" s="8" t="s">
        <v>236</v>
      </c>
      <c r="C58" s="9"/>
      <c r="D58" s="17">
        <v>0.44</v>
      </c>
      <c r="E58" s="62">
        <v>0</v>
      </c>
      <c r="F58" s="12">
        <v>0</v>
      </c>
      <c r="G58" s="12">
        <v>0.38736</v>
      </c>
      <c r="H58" s="12">
        <f t="shared" si="1"/>
        <v>0.38736</v>
      </c>
      <c r="I58" s="116">
        <v>0</v>
      </c>
      <c r="J58" s="17">
        <v>0</v>
      </c>
      <c r="K58" s="9">
        <v>0</v>
      </c>
      <c r="L58" s="12">
        <v>0.38736</v>
      </c>
      <c r="M58" s="9">
        <v>0</v>
      </c>
      <c r="N58" s="12">
        <f>SUM(J58,L58)</f>
        <v>0.38736</v>
      </c>
      <c r="O58" s="12">
        <f t="shared" si="0"/>
        <v>0</v>
      </c>
      <c r="P58" s="19"/>
      <c r="Q58" s="61"/>
      <c r="R58" s="98"/>
      <c r="S58" s="98"/>
    </row>
    <row r="59" spans="1:19" ht="15.75">
      <c r="A59" s="7" t="s">
        <v>16</v>
      </c>
      <c r="B59" s="8" t="s">
        <v>237</v>
      </c>
      <c r="C59" s="9"/>
      <c r="D59" s="17">
        <v>4.2</v>
      </c>
      <c r="E59" s="62">
        <v>0</v>
      </c>
      <c r="F59" s="12">
        <v>0</v>
      </c>
      <c r="G59" s="12">
        <v>0</v>
      </c>
      <c r="H59" s="12">
        <f t="shared" si="1"/>
        <v>0</v>
      </c>
      <c r="I59" s="116">
        <v>0</v>
      </c>
      <c r="J59" s="17">
        <v>0</v>
      </c>
      <c r="K59" s="9">
        <v>0</v>
      </c>
      <c r="L59" s="12">
        <v>0</v>
      </c>
      <c r="M59" s="9">
        <v>0</v>
      </c>
      <c r="N59" s="12">
        <f>SUM(J59,L59)</f>
        <v>0</v>
      </c>
      <c r="O59" s="12">
        <f t="shared" si="0"/>
        <v>0</v>
      </c>
      <c r="P59" s="19"/>
      <c r="Q59" s="61"/>
      <c r="R59" s="98"/>
      <c r="S59" s="98"/>
    </row>
    <row r="60" spans="1:19" ht="15.75">
      <c r="A60" s="3" t="s">
        <v>287</v>
      </c>
      <c r="B60" s="6" t="s">
        <v>398</v>
      </c>
      <c r="C60" s="9"/>
      <c r="D60" s="17"/>
      <c r="E60" s="62"/>
      <c r="F60" s="17"/>
      <c r="G60" s="17"/>
      <c r="H60" s="54">
        <v>42</v>
      </c>
      <c r="I60" s="116"/>
      <c r="J60" s="17"/>
      <c r="K60" s="9"/>
      <c r="L60" s="12"/>
      <c r="M60" s="9"/>
      <c r="N60" s="12"/>
      <c r="O60" s="12"/>
      <c r="P60" s="19"/>
      <c r="Q60" s="61"/>
      <c r="R60" s="98"/>
      <c r="S60" s="98"/>
    </row>
    <row r="61" spans="1:18" ht="15.75">
      <c r="A61" s="7"/>
      <c r="B61" s="4" t="s">
        <v>91</v>
      </c>
      <c r="C61" s="9"/>
      <c r="D61" s="13">
        <f>SUM(D7:D59)</f>
        <v>388.192</v>
      </c>
      <c r="E61" s="13">
        <f>SUM(E9:E59)</f>
        <v>13.739999999999998</v>
      </c>
      <c r="F61" s="13">
        <f>SUM(F7:F59)</f>
        <v>28.275380000000002</v>
      </c>
      <c r="G61" s="13">
        <f>SUM(G7:G60)</f>
        <v>40.086059999999996</v>
      </c>
      <c r="H61" s="13">
        <f>SUM(H7:H60)</f>
        <v>124.10144</v>
      </c>
      <c r="I61" s="117"/>
      <c r="J61" s="13">
        <f>SUM(J7:J59)</f>
        <v>73.26268</v>
      </c>
      <c r="K61" s="9"/>
      <c r="L61" s="13">
        <f>SUM(L9:L59)</f>
        <v>57.24695000000001</v>
      </c>
      <c r="M61" s="9"/>
      <c r="N61" s="13">
        <f>SUM(N7:N59)</f>
        <v>130.50963</v>
      </c>
      <c r="O61" s="13">
        <f>H61-N61</f>
        <v>-6.4081899999999905</v>
      </c>
      <c r="P61" s="9"/>
      <c r="Q61" s="61"/>
      <c r="R61" s="30"/>
    </row>
    <row r="62" spans="13:15" ht="12.75" customHeight="1">
      <c r="M62" s="201" t="s">
        <v>356</v>
      </c>
      <c r="N62" s="201"/>
      <c r="O62" s="201"/>
    </row>
    <row r="63" spans="13:15" ht="63.75" customHeight="1">
      <c r="M63" s="201"/>
      <c r="N63" s="201"/>
      <c r="O63" s="201"/>
    </row>
    <row r="70" ht="12.75">
      <c r="G70" s="23">
        <f>SUM(E61,F61,G61,H60)</f>
        <v>124.10144</v>
      </c>
    </row>
    <row r="74" spans="2:14" ht="12.75">
      <c r="B74" s="103"/>
      <c r="N74" s="23"/>
    </row>
    <row r="75" ht="12.75">
      <c r="B75" s="23"/>
    </row>
    <row r="82" ht="12.75">
      <c r="B82" s="23"/>
    </row>
    <row r="83" ht="12.75">
      <c r="B83" s="99"/>
    </row>
    <row r="84" ht="12.75">
      <c r="B84" s="23"/>
    </row>
    <row r="85" ht="12.75">
      <c r="B85" s="23"/>
    </row>
    <row r="86" ht="12.75">
      <c r="B86" s="23"/>
    </row>
  </sheetData>
  <sheetProtection/>
  <mergeCells count="11">
    <mergeCell ref="F3:G3"/>
    <mergeCell ref="I3:J3"/>
    <mergeCell ref="K3:L3"/>
    <mergeCell ref="M3:N3"/>
    <mergeCell ref="P3:P4"/>
    <mergeCell ref="M62:O63"/>
    <mergeCell ref="A1:P1"/>
    <mergeCell ref="C2:L2"/>
    <mergeCell ref="M2:P2"/>
    <mergeCell ref="A3:B5"/>
    <mergeCell ref="C3:D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0">
      <selection activeCell="B17" sqref="B17:B18"/>
    </sheetView>
  </sheetViews>
  <sheetFormatPr defaultColWidth="9.140625" defaultRowHeight="12.75"/>
  <cols>
    <col min="1" max="1" width="5.00390625" style="0" bestFit="1" customWidth="1"/>
    <col min="2" max="2" width="50.8515625" style="0" bestFit="1" customWidth="1"/>
    <col min="3" max="3" width="5.57421875" style="0" bestFit="1" customWidth="1"/>
    <col min="4" max="4" width="13.7109375" style="0" bestFit="1" customWidth="1"/>
    <col min="5" max="5" width="15.421875" style="0" customWidth="1"/>
    <col min="7" max="7" width="10.28125" style="0" bestFit="1" customWidth="1"/>
    <col min="8" max="8" width="12.7109375" style="0" bestFit="1" customWidth="1"/>
    <col min="9" max="9" width="5.57421875" style="0" bestFit="1" customWidth="1"/>
    <col min="10" max="10" width="12.28125" style="0" bestFit="1" customWidth="1"/>
    <col min="11" max="11" width="5.421875" style="0" bestFit="1" customWidth="1"/>
    <col min="12" max="12" width="10.57421875" style="0" bestFit="1" customWidth="1"/>
    <col min="13" max="13" width="5.57421875" style="0" bestFit="1" customWidth="1"/>
    <col min="14" max="14" width="11.28125" style="0" bestFit="1" customWidth="1"/>
    <col min="15" max="15" width="12.00390625" style="0" bestFit="1" customWidth="1"/>
    <col min="16" max="16" width="6.57421875" style="0" bestFit="1" customWidth="1"/>
  </cols>
  <sheetData>
    <row r="1" spans="1:18" ht="19.5">
      <c r="A1" s="1"/>
      <c r="B1" s="15" t="s">
        <v>102</v>
      </c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65" t="s">
        <v>98</v>
      </c>
      <c r="N1" s="265"/>
      <c r="O1" s="265"/>
      <c r="P1" s="265"/>
      <c r="Q1" s="2"/>
      <c r="R1" s="2"/>
    </row>
    <row r="2" spans="1:18" ht="31.5">
      <c r="A2" s="205" t="s">
        <v>72</v>
      </c>
      <c r="B2" s="206"/>
      <c r="C2" s="198" t="s">
        <v>73</v>
      </c>
      <c r="D2" s="198"/>
      <c r="E2" s="10" t="s">
        <v>83</v>
      </c>
      <c r="F2" s="211" t="s">
        <v>81</v>
      </c>
      <c r="G2" s="212"/>
      <c r="H2" s="7" t="s">
        <v>76</v>
      </c>
      <c r="I2" s="213" t="s">
        <v>82</v>
      </c>
      <c r="J2" s="213"/>
      <c r="K2" s="213" t="s">
        <v>84</v>
      </c>
      <c r="L2" s="213"/>
      <c r="M2" s="198" t="s">
        <v>77</v>
      </c>
      <c r="N2" s="198"/>
      <c r="O2" s="7" t="s">
        <v>78</v>
      </c>
      <c r="P2" s="199" t="s">
        <v>79</v>
      </c>
      <c r="Q2" s="2"/>
      <c r="R2" s="2"/>
    </row>
    <row r="3" spans="1:18" ht="15.75">
      <c r="A3" s="207"/>
      <c r="B3" s="208"/>
      <c r="C3" s="7" t="s">
        <v>74</v>
      </c>
      <c r="D3" s="7" t="s">
        <v>75</v>
      </c>
      <c r="E3" s="7" t="s">
        <v>75</v>
      </c>
      <c r="F3" s="7" t="s">
        <v>100</v>
      </c>
      <c r="G3" s="7" t="s">
        <v>99</v>
      </c>
      <c r="H3" s="7" t="s">
        <v>75</v>
      </c>
      <c r="I3" s="7" t="s">
        <v>74</v>
      </c>
      <c r="J3" s="7" t="s">
        <v>75</v>
      </c>
      <c r="K3" s="7" t="s">
        <v>74</v>
      </c>
      <c r="L3" s="7" t="s">
        <v>75</v>
      </c>
      <c r="M3" s="7" t="s">
        <v>74</v>
      </c>
      <c r="N3" s="7" t="s">
        <v>75</v>
      </c>
      <c r="O3" s="7" t="s">
        <v>75</v>
      </c>
      <c r="P3" s="200"/>
      <c r="Q3" s="2"/>
      <c r="R3" s="2"/>
    </row>
    <row r="4" spans="1:18" ht="15.75">
      <c r="A4" s="209"/>
      <c r="B4" s="2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 t="s">
        <v>88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 t="s">
        <v>89</v>
      </c>
      <c r="O4" s="11" t="s">
        <v>90</v>
      </c>
      <c r="P4" s="11">
        <v>13</v>
      </c>
      <c r="Q4" s="2"/>
      <c r="R4" s="2"/>
    </row>
    <row r="5" spans="1:18" ht="15.75">
      <c r="A5" s="3" t="s">
        <v>23</v>
      </c>
      <c r="B5" s="4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  <c r="Q5" s="2"/>
      <c r="R5" s="2"/>
    </row>
    <row r="6" spans="1:18" ht="15.75">
      <c r="A6" s="5" t="s">
        <v>3</v>
      </c>
      <c r="B6" s="6" t="s">
        <v>1</v>
      </c>
      <c r="C6" s="9"/>
      <c r="D6" s="17">
        <v>0</v>
      </c>
      <c r="E6" s="17">
        <v>0</v>
      </c>
      <c r="F6" s="9"/>
      <c r="G6" s="9"/>
      <c r="H6" s="12">
        <f>SUM(E6,F6,G6)</f>
        <v>0</v>
      </c>
      <c r="I6" s="9"/>
      <c r="J6" s="9"/>
      <c r="K6" s="9"/>
      <c r="L6" s="17"/>
      <c r="M6" s="9"/>
      <c r="N6" s="9"/>
      <c r="O6" s="12">
        <f>SUM(H6-N6)</f>
        <v>0</v>
      </c>
      <c r="P6" s="19"/>
      <c r="Q6" s="2"/>
      <c r="R6" s="2"/>
    </row>
    <row r="7" spans="1:18" ht="15.75">
      <c r="A7" s="5" t="s">
        <v>6</v>
      </c>
      <c r="B7" s="6" t="s">
        <v>2</v>
      </c>
      <c r="C7" s="9"/>
      <c r="D7" s="9"/>
      <c r="E7" s="18"/>
      <c r="F7" s="9"/>
      <c r="G7" s="9"/>
      <c r="H7" s="12"/>
      <c r="I7" s="9"/>
      <c r="J7" s="9"/>
      <c r="K7" s="9"/>
      <c r="L7" s="9"/>
      <c r="M7" s="9"/>
      <c r="N7" s="9"/>
      <c r="O7" s="12"/>
      <c r="P7" s="19"/>
      <c r="Q7" s="2"/>
      <c r="R7" s="2"/>
    </row>
    <row r="8" spans="1:18" ht="15.75">
      <c r="A8" s="7" t="s">
        <v>15</v>
      </c>
      <c r="B8" s="8" t="s">
        <v>93</v>
      </c>
      <c r="C8" s="9">
        <v>462</v>
      </c>
      <c r="D8" s="12">
        <v>4.62</v>
      </c>
      <c r="E8" s="18">
        <v>0</v>
      </c>
      <c r="F8" s="9"/>
      <c r="G8" s="12">
        <v>1.848</v>
      </c>
      <c r="H8" s="12">
        <f>SUM(E8,F8,G8)</f>
        <v>1.848</v>
      </c>
      <c r="I8" s="9">
        <v>213</v>
      </c>
      <c r="J8" s="17">
        <v>1.5</v>
      </c>
      <c r="K8" s="9"/>
      <c r="L8" s="17"/>
      <c r="M8" s="9">
        <v>213</v>
      </c>
      <c r="N8" s="17">
        <f>SUM(J8,L8)</f>
        <v>1.5</v>
      </c>
      <c r="O8" s="12">
        <f>SUM(H8-N8)</f>
        <v>0.3480000000000001</v>
      </c>
      <c r="P8" s="19"/>
      <c r="Q8" s="2"/>
      <c r="R8" s="2"/>
    </row>
    <row r="9" spans="1:18" ht="15.75">
      <c r="A9" s="7" t="s">
        <v>16</v>
      </c>
      <c r="B9" s="8" t="s">
        <v>94</v>
      </c>
      <c r="C9" s="9">
        <v>560</v>
      </c>
      <c r="D9" s="12">
        <v>4.2</v>
      </c>
      <c r="E9" s="18">
        <v>0</v>
      </c>
      <c r="F9" s="9"/>
      <c r="G9" s="12">
        <v>1.68</v>
      </c>
      <c r="H9" s="12">
        <f>SUM(E9,F9,G9)</f>
        <v>1.68</v>
      </c>
      <c r="I9" s="9">
        <v>135</v>
      </c>
      <c r="J9" s="12">
        <v>0.6075</v>
      </c>
      <c r="K9" s="9">
        <v>14</v>
      </c>
      <c r="L9" s="12">
        <v>0.1</v>
      </c>
      <c r="M9" s="9">
        <v>149</v>
      </c>
      <c r="N9" s="12">
        <f>SUM(J9,L9)</f>
        <v>0.7075</v>
      </c>
      <c r="O9" s="12">
        <f>SUM(H9-N9)</f>
        <v>0.9724999999999999</v>
      </c>
      <c r="P9" s="19"/>
      <c r="Q9" s="2"/>
      <c r="R9" s="2"/>
    </row>
    <row r="10" spans="1:18" ht="15.75">
      <c r="A10" s="7" t="s">
        <v>17</v>
      </c>
      <c r="B10" s="8" t="s">
        <v>95</v>
      </c>
      <c r="C10" s="9">
        <v>3150</v>
      </c>
      <c r="D10" s="12">
        <v>12.6</v>
      </c>
      <c r="E10" s="18">
        <v>0</v>
      </c>
      <c r="F10" s="17">
        <v>6</v>
      </c>
      <c r="G10" s="12">
        <v>5.04</v>
      </c>
      <c r="H10" s="12">
        <f>SUM(E10,F10,G10)</f>
        <v>11.04</v>
      </c>
      <c r="I10" s="9"/>
      <c r="J10" s="9">
        <v>10.90611</v>
      </c>
      <c r="K10" s="9"/>
      <c r="L10" s="12"/>
      <c r="M10" s="9"/>
      <c r="N10" s="12">
        <v>10.90611</v>
      </c>
      <c r="O10" s="12">
        <f>SUM(H10-N10)</f>
        <v>0.13388999999999918</v>
      </c>
      <c r="P10" s="19"/>
      <c r="Q10" s="2"/>
      <c r="R10" s="2"/>
    </row>
    <row r="11" spans="1:18" ht="15.75">
      <c r="A11" s="5" t="s">
        <v>7</v>
      </c>
      <c r="B11" s="6" t="s">
        <v>4</v>
      </c>
      <c r="C11" s="9"/>
      <c r="D11" s="9"/>
      <c r="E11" s="18"/>
      <c r="F11" s="9"/>
      <c r="G11" s="9"/>
      <c r="H11" s="12"/>
      <c r="I11" s="9"/>
      <c r="J11" s="9"/>
      <c r="K11" s="9"/>
      <c r="L11" s="9"/>
      <c r="M11" s="9"/>
      <c r="N11" s="9"/>
      <c r="O11" s="12"/>
      <c r="P11" s="19"/>
      <c r="Q11" s="2"/>
      <c r="R11" s="2"/>
    </row>
    <row r="12" spans="1:18" ht="15.75">
      <c r="A12" s="7" t="s">
        <v>15</v>
      </c>
      <c r="B12" s="8" t="s">
        <v>5</v>
      </c>
      <c r="C12" s="9">
        <v>350</v>
      </c>
      <c r="D12" s="12">
        <v>14</v>
      </c>
      <c r="E12" s="18">
        <v>0</v>
      </c>
      <c r="F12" s="9"/>
      <c r="G12" s="12">
        <v>4.2</v>
      </c>
      <c r="H12" s="12">
        <f>SUM(E12,F12,G12)</f>
        <v>4.2</v>
      </c>
      <c r="I12" s="9">
        <v>107</v>
      </c>
      <c r="J12" s="17">
        <v>4.2</v>
      </c>
      <c r="K12" s="9"/>
      <c r="L12" s="17"/>
      <c r="M12" s="9">
        <v>107</v>
      </c>
      <c r="N12" s="17">
        <v>4.2</v>
      </c>
      <c r="O12" s="12">
        <f>SUM(H12-N12)</f>
        <v>0</v>
      </c>
      <c r="P12" s="19"/>
      <c r="Q12" s="2"/>
      <c r="R12" s="2"/>
    </row>
    <row r="13" spans="1:18" ht="15.75">
      <c r="A13" s="199" t="s">
        <v>16</v>
      </c>
      <c r="B13" s="24" t="s">
        <v>103</v>
      </c>
      <c r="C13" s="9">
        <v>560</v>
      </c>
      <c r="D13" s="12">
        <v>22.4</v>
      </c>
      <c r="E13" s="18">
        <v>0</v>
      </c>
      <c r="F13" s="9"/>
      <c r="G13" s="12">
        <v>6.72</v>
      </c>
      <c r="H13" s="12">
        <f>SUM(E13,F13,G13)</f>
        <v>6.72</v>
      </c>
      <c r="I13" s="9"/>
      <c r="J13" s="17"/>
      <c r="K13" s="9">
        <v>50</v>
      </c>
      <c r="L13" s="12">
        <v>1.928</v>
      </c>
      <c r="M13" s="9">
        <v>50</v>
      </c>
      <c r="N13" s="12">
        <f>SUM(J13,L13)</f>
        <v>1.928</v>
      </c>
      <c r="O13" s="12">
        <f>SUM(H13-N13)</f>
        <v>4.792</v>
      </c>
      <c r="P13" s="19"/>
      <c r="Q13" s="2"/>
      <c r="R13" s="2"/>
    </row>
    <row r="14" spans="1:18" ht="15.75">
      <c r="A14" s="200"/>
      <c r="B14" s="24" t="s">
        <v>105</v>
      </c>
      <c r="C14" s="9"/>
      <c r="D14" s="12"/>
      <c r="E14" s="18"/>
      <c r="F14" s="9"/>
      <c r="G14" s="12"/>
      <c r="H14" s="12">
        <v>10.157</v>
      </c>
      <c r="I14" s="9">
        <v>165</v>
      </c>
      <c r="J14" s="17">
        <v>6.6</v>
      </c>
      <c r="K14" s="9">
        <v>50</v>
      </c>
      <c r="L14" s="17">
        <v>2</v>
      </c>
      <c r="M14" s="9">
        <v>215</v>
      </c>
      <c r="N14" s="12">
        <f>SUM(J14,L14)</f>
        <v>8.6</v>
      </c>
      <c r="O14" s="12">
        <f>H14-N14</f>
        <v>1.5570000000000004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9"/>
      <c r="E15" s="18"/>
      <c r="F15" s="9"/>
      <c r="G15" s="9"/>
      <c r="H15" s="12"/>
      <c r="I15" s="9"/>
      <c r="J15" s="9"/>
      <c r="K15" s="9"/>
      <c r="L15" s="9"/>
      <c r="M15" s="9"/>
      <c r="N15" s="9"/>
      <c r="O15" s="12"/>
      <c r="P15" s="19"/>
      <c r="Q15" s="2"/>
      <c r="R15" s="2"/>
    </row>
    <row r="16" spans="1:18" ht="15.75">
      <c r="A16" s="5" t="s">
        <v>9</v>
      </c>
      <c r="B16" s="6" t="s">
        <v>10</v>
      </c>
      <c r="C16" s="9"/>
      <c r="D16" s="9"/>
      <c r="E16" s="18"/>
      <c r="F16" s="9"/>
      <c r="G16" s="9"/>
      <c r="H16" s="12"/>
      <c r="I16" s="9"/>
      <c r="J16" s="9"/>
      <c r="K16" s="9"/>
      <c r="L16" s="9"/>
      <c r="M16" s="9"/>
      <c r="N16" s="9"/>
      <c r="O16" s="12"/>
      <c r="P16" s="19"/>
      <c r="Q16" s="2"/>
      <c r="R16" s="2"/>
    </row>
    <row r="17" spans="1:18" ht="15.75">
      <c r="A17" s="199" t="s">
        <v>15</v>
      </c>
      <c r="B17" s="24" t="s">
        <v>104</v>
      </c>
      <c r="C17" s="9">
        <v>630</v>
      </c>
      <c r="D17" s="12">
        <v>3.78</v>
      </c>
      <c r="E17" s="18">
        <v>0</v>
      </c>
      <c r="F17" s="9"/>
      <c r="G17" s="12">
        <v>1.134</v>
      </c>
      <c r="H17" s="12">
        <f>SUM(E17,F17,G17)</f>
        <v>1.134</v>
      </c>
      <c r="I17" s="289">
        <v>244</v>
      </c>
      <c r="J17" s="12">
        <v>1.134</v>
      </c>
      <c r="K17" s="9"/>
      <c r="L17" s="12"/>
      <c r="M17" s="289">
        <v>419</v>
      </c>
      <c r="N17" s="12">
        <f>SUM(J17,L17)</f>
        <v>1.134</v>
      </c>
      <c r="O17" s="12">
        <f>H17-J17</f>
        <v>0</v>
      </c>
      <c r="P17" s="7"/>
      <c r="Q17" s="2"/>
      <c r="R17" s="2"/>
    </row>
    <row r="18" spans="1:18" ht="15.75">
      <c r="A18" s="200"/>
      <c r="B18" s="24" t="s">
        <v>106</v>
      </c>
      <c r="C18" s="9"/>
      <c r="D18" s="12"/>
      <c r="E18" s="18"/>
      <c r="F18" s="9"/>
      <c r="G18" s="12"/>
      <c r="H18" s="12">
        <v>4.116</v>
      </c>
      <c r="I18" s="290"/>
      <c r="J18" s="12">
        <v>0.25485</v>
      </c>
      <c r="K18" s="9">
        <v>175</v>
      </c>
      <c r="L18" s="12">
        <v>2.06</v>
      </c>
      <c r="M18" s="290"/>
      <c r="N18" s="12">
        <f>SUM(J18,L18)</f>
        <v>2.31485</v>
      </c>
      <c r="O18" s="12">
        <f>SUM(H18-N18)</f>
        <v>1.8011499999999998</v>
      </c>
      <c r="P18" s="7"/>
      <c r="Q18" s="2"/>
      <c r="R18" s="2"/>
    </row>
    <row r="19" spans="1:18" ht="15.75">
      <c r="A19" s="7" t="s">
        <v>16</v>
      </c>
      <c r="B19" s="8" t="s">
        <v>96</v>
      </c>
      <c r="C19" s="9">
        <v>868</v>
      </c>
      <c r="D19" s="12">
        <v>2.604</v>
      </c>
      <c r="E19" s="18">
        <v>0</v>
      </c>
      <c r="F19" s="12">
        <v>0.2</v>
      </c>
      <c r="G19" s="12">
        <v>0.7812</v>
      </c>
      <c r="H19" s="12">
        <f>SUM(E19,F19,G19)</f>
        <v>0.9812000000000001</v>
      </c>
      <c r="I19" s="20">
        <v>35</v>
      </c>
      <c r="J19" s="12">
        <v>0.2</v>
      </c>
      <c r="K19" s="9">
        <v>576</v>
      </c>
      <c r="L19" s="12">
        <v>1.22314</v>
      </c>
      <c r="M19" s="9">
        <v>611</v>
      </c>
      <c r="N19" s="12">
        <f>SUM(J19,L19)</f>
        <v>1.4231399999999998</v>
      </c>
      <c r="O19" s="12">
        <f>SUM(H19-N19)</f>
        <v>-0.4419399999999998</v>
      </c>
      <c r="P19" s="19"/>
      <c r="Q19" s="2"/>
      <c r="R19" s="2"/>
    </row>
    <row r="20" spans="1:18" ht="15.75">
      <c r="A20" s="7" t="s">
        <v>17</v>
      </c>
      <c r="B20" s="8" t="s">
        <v>97</v>
      </c>
      <c r="C20" s="9">
        <v>868</v>
      </c>
      <c r="D20" s="12">
        <v>2.17</v>
      </c>
      <c r="E20" s="18">
        <v>0</v>
      </c>
      <c r="F20" s="9"/>
      <c r="G20" s="12">
        <v>0.651</v>
      </c>
      <c r="H20" s="12">
        <f>SUM(E20,F20,G20)</f>
        <v>0.651</v>
      </c>
      <c r="I20" s="9">
        <v>300</v>
      </c>
      <c r="J20" s="17">
        <v>0.65</v>
      </c>
      <c r="K20" s="9"/>
      <c r="L20" s="17"/>
      <c r="M20" s="9">
        <v>300</v>
      </c>
      <c r="N20" s="17">
        <v>0.65</v>
      </c>
      <c r="O20" s="12">
        <f>SUM(H20-N20)</f>
        <v>0.0010000000000000009</v>
      </c>
      <c r="P20" s="19"/>
      <c r="Q20" s="2"/>
      <c r="R20" s="2"/>
    </row>
    <row r="21" spans="1:18" ht="15.75">
      <c r="A21" s="5" t="s">
        <v>11</v>
      </c>
      <c r="B21" s="6" t="s">
        <v>12</v>
      </c>
      <c r="C21" s="9"/>
      <c r="D21" s="9"/>
      <c r="E21" s="18"/>
      <c r="F21" s="9"/>
      <c r="G21" s="9"/>
      <c r="H21" s="12"/>
      <c r="I21" s="9"/>
      <c r="J21" s="9"/>
      <c r="K21" s="9"/>
      <c r="L21" s="9"/>
      <c r="M21" s="9"/>
      <c r="N21" s="9"/>
      <c r="O21" s="12"/>
      <c r="P21" s="19"/>
      <c r="Q21" s="2"/>
      <c r="R21" s="2"/>
    </row>
    <row r="22" spans="1:18" ht="15.75">
      <c r="A22" s="7" t="s">
        <v>15</v>
      </c>
      <c r="B22" s="8" t="s">
        <v>13</v>
      </c>
      <c r="C22" s="9">
        <v>50</v>
      </c>
      <c r="D22" s="12">
        <v>2.5</v>
      </c>
      <c r="E22" s="18">
        <v>0</v>
      </c>
      <c r="F22" s="9"/>
      <c r="G22" s="9">
        <v>0.99624</v>
      </c>
      <c r="H22" s="12">
        <f>SUM(E22,F22,G22)</f>
        <v>0.99624</v>
      </c>
      <c r="I22" s="9">
        <v>165</v>
      </c>
      <c r="J22" s="9">
        <v>0.99</v>
      </c>
      <c r="K22" s="9"/>
      <c r="L22" s="17"/>
      <c r="M22" s="9">
        <v>165</v>
      </c>
      <c r="N22" s="17">
        <f>SUM(J22,L22)</f>
        <v>0.99</v>
      </c>
      <c r="O22" s="12">
        <f>SUM(H22-N22)</f>
        <v>0.006240000000000023</v>
      </c>
      <c r="P22" s="19"/>
      <c r="Q22" s="2"/>
      <c r="R22" s="2"/>
    </row>
    <row r="23" spans="1:18" ht="15.75">
      <c r="A23" s="7" t="s">
        <v>16</v>
      </c>
      <c r="B23" s="8" t="s">
        <v>14</v>
      </c>
      <c r="C23" s="9">
        <v>25</v>
      </c>
      <c r="D23" s="12">
        <v>2.5</v>
      </c>
      <c r="E23" s="18">
        <v>0</v>
      </c>
      <c r="F23" s="9"/>
      <c r="G23" s="9">
        <v>0.99624</v>
      </c>
      <c r="H23" s="12">
        <f>SUM(E23,F23,G23)</f>
        <v>0.99624</v>
      </c>
      <c r="I23" s="9">
        <v>0</v>
      </c>
      <c r="J23" s="9">
        <v>0</v>
      </c>
      <c r="K23" s="9"/>
      <c r="L23" s="17"/>
      <c r="M23" s="9"/>
      <c r="N23" s="9"/>
      <c r="O23" s="12">
        <f>SUM(H23-N23)</f>
        <v>0.99624</v>
      </c>
      <c r="P23" s="19"/>
      <c r="Q23" s="2"/>
      <c r="R23" s="2"/>
    </row>
    <row r="24" spans="1:18" ht="15.75">
      <c r="A24" s="5" t="s">
        <v>18</v>
      </c>
      <c r="B24" s="8" t="s">
        <v>19</v>
      </c>
      <c r="C24" s="9">
        <v>5</v>
      </c>
      <c r="D24" s="12">
        <v>1</v>
      </c>
      <c r="E24" s="18">
        <v>0</v>
      </c>
      <c r="F24" s="9"/>
      <c r="G24" s="9">
        <v>0.24906</v>
      </c>
      <c r="H24" s="12">
        <f>SUM(E24,F24,G24)</f>
        <v>0.24906</v>
      </c>
      <c r="I24" s="9">
        <v>0</v>
      </c>
      <c r="J24" s="9">
        <v>0</v>
      </c>
      <c r="K24" s="9"/>
      <c r="L24" s="17"/>
      <c r="M24" s="9"/>
      <c r="N24" s="9"/>
      <c r="O24" s="12">
        <f>SUM(H24-N24)</f>
        <v>0.24906</v>
      </c>
      <c r="P24" s="19"/>
      <c r="Q24" s="2"/>
      <c r="R24" s="2"/>
    </row>
    <row r="25" spans="1:18" ht="15.75">
      <c r="A25" s="5" t="s">
        <v>20</v>
      </c>
      <c r="B25" s="8" t="s">
        <v>21</v>
      </c>
      <c r="C25" s="9"/>
      <c r="D25" s="9"/>
      <c r="E25" s="18"/>
      <c r="F25" s="9"/>
      <c r="G25" s="9"/>
      <c r="H25" s="12"/>
      <c r="I25" s="9"/>
      <c r="J25" s="9"/>
      <c r="K25" s="9"/>
      <c r="L25" s="9"/>
      <c r="M25" s="9"/>
      <c r="N25" s="9"/>
      <c r="O25" s="12"/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9"/>
      <c r="G26" s="9"/>
      <c r="H26" s="12"/>
      <c r="I26" s="9"/>
      <c r="J26" s="9"/>
      <c r="K26" s="9"/>
      <c r="L26" s="9"/>
      <c r="M26" s="9"/>
      <c r="N26" s="9"/>
      <c r="O26" s="12"/>
      <c r="P26" s="19"/>
      <c r="Q26" s="2"/>
      <c r="R26" s="2"/>
    </row>
    <row r="27" spans="1:18" ht="15.75">
      <c r="A27" s="5" t="s">
        <v>25</v>
      </c>
      <c r="B27" s="8" t="s">
        <v>26</v>
      </c>
      <c r="C27" s="9">
        <v>2</v>
      </c>
      <c r="D27" s="12">
        <v>4</v>
      </c>
      <c r="E27" s="18">
        <v>0</v>
      </c>
      <c r="F27" s="9"/>
      <c r="G27" s="17">
        <v>2</v>
      </c>
      <c r="H27" s="12">
        <f>SUM(E27,F27,G27)</f>
        <v>2</v>
      </c>
      <c r="I27" s="9">
        <v>1</v>
      </c>
      <c r="J27" s="9">
        <v>2</v>
      </c>
      <c r="K27" s="9">
        <v>1</v>
      </c>
      <c r="L27" s="12">
        <v>2</v>
      </c>
      <c r="M27" s="9">
        <v>2</v>
      </c>
      <c r="N27" s="12">
        <v>4</v>
      </c>
      <c r="O27" s="12">
        <f>SUM(H27-N27)</f>
        <v>-2</v>
      </c>
      <c r="P27" s="19"/>
      <c r="Q27" s="2"/>
      <c r="R27" s="2"/>
    </row>
    <row r="28" spans="1:18" ht="15.75">
      <c r="A28" s="5" t="s">
        <v>27</v>
      </c>
      <c r="B28" s="8" t="s">
        <v>28</v>
      </c>
      <c r="C28" s="9">
        <v>1</v>
      </c>
      <c r="D28" s="12">
        <v>4</v>
      </c>
      <c r="E28" s="18">
        <v>0</v>
      </c>
      <c r="F28" s="9"/>
      <c r="G28" s="17">
        <v>2</v>
      </c>
      <c r="H28" s="12">
        <f>SUM(E28,F28,G28)</f>
        <v>2</v>
      </c>
      <c r="I28" s="9"/>
      <c r="J28" s="9">
        <v>1.92849</v>
      </c>
      <c r="K28" s="9"/>
      <c r="L28" s="12">
        <v>0.00578</v>
      </c>
      <c r="M28" s="9"/>
      <c r="N28" s="12">
        <f>SUM(J28,L28)</f>
        <v>1.93427</v>
      </c>
      <c r="O28" s="12">
        <f>SUM(H28-N28)</f>
        <v>0.06573000000000007</v>
      </c>
      <c r="P28" s="19"/>
      <c r="Q28" s="2"/>
      <c r="R28" s="2"/>
    </row>
    <row r="29" spans="1:18" ht="15.75">
      <c r="A29" s="5" t="s">
        <v>30</v>
      </c>
      <c r="B29" s="8" t="s">
        <v>29</v>
      </c>
      <c r="C29" s="9">
        <v>8</v>
      </c>
      <c r="D29" s="12">
        <v>1.6</v>
      </c>
      <c r="E29" s="18">
        <v>0</v>
      </c>
      <c r="F29" s="9"/>
      <c r="G29" s="12">
        <v>1.52</v>
      </c>
      <c r="H29" s="12">
        <f>SUM(E29,F29,G29)</f>
        <v>1.52</v>
      </c>
      <c r="I29" s="9"/>
      <c r="J29" s="9"/>
      <c r="K29" s="9"/>
      <c r="L29" s="17"/>
      <c r="M29" s="9"/>
      <c r="N29" s="9"/>
      <c r="O29" s="12">
        <f>SUM(H29-N29)</f>
        <v>1.52</v>
      </c>
      <c r="P29" s="19"/>
      <c r="Q29" s="2"/>
      <c r="R29" s="2"/>
    </row>
    <row r="30" spans="1:18" ht="15.75">
      <c r="A30" s="3" t="s">
        <v>32</v>
      </c>
      <c r="B30" s="4" t="s">
        <v>33</v>
      </c>
      <c r="C30" s="9"/>
      <c r="D30" s="9"/>
      <c r="E30" s="18"/>
      <c r="F30" s="9"/>
      <c r="G30" s="9"/>
      <c r="H30" s="12"/>
      <c r="I30" s="9"/>
      <c r="J30" s="9"/>
      <c r="K30" s="9"/>
      <c r="L30" s="9"/>
      <c r="M30" s="9"/>
      <c r="N30" s="9"/>
      <c r="O30" s="12"/>
      <c r="P30" s="19"/>
      <c r="Q30" s="2"/>
      <c r="R30" s="2"/>
    </row>
    <row r="31" spans="1:18" ht="15.75">
      <c r="A31" s="5" t="s">
        <v>31</v>
      </c>
      <c r="B31" s="8" t="s">
        <v>34</v>
      </c>
      <c r="C31" s="9">
        <v>2</v>
      </c>
      <c r="D31" s="12">
        <v>0.4</v>
      </c>
      <c r="E31" s="18">
        <v>0</v>
      </c>
      <c r="F31" s="9"/>
      <c r="G31" s="12">
        <v>0.4</v>
      </c>
      <c r="H31" s="12">
        <f>SUM(E31,F31,G31)</f>
        <v>0.4</v>
      </c>
      <c r="I31" s="9">
        <v>2</v>
      </c>
      <c r="J31" s="12">
        <v>0.3</v>
      </c>
      <c r="K31" s="9">
        <v>1</v>
      </c>
      <c r="L31" s="22">
        <v>0.1</v>
      </c>
      <c r="M31" s="9">
        <v>3</v>
      </c>
      <c r="N31" s="12">
        <v>0.4</v>
      </c>
      <c r="O31" s="12">
        <f>SUM(H31-N31)</f>
        <v>0</v>
      </c>
      <c r="P31" s="19"/>
      <c r="Q31" s="2"/>
      <c r="R31" s="2"/>
    </row>
    <row r="32" spans="1:18" ht="15.75">
      <c r="A32" s="5" t="s">
        <v>35</v>
      </c>
      <c r="B32" s="8" t="s">
        <v>36</v>
      </c>
      <c r="C32" s="9">
        <v>28</v>
      </c>
      <c r="D32" s="12">
        <v>4.2</v>
      </c>
      <c r="E32" s="18">
        <v>0</v>
      </c>
      <c r="F32" s="9"/>
      <c r="G32" s="12">
        <v>1.26</v>
      </c>
      <c r="H32" s="12">
        <v>1.26</v>
      </c>
      <c r="I32" s="9"/>
      <c r="J32" s="12">
        <v>1.1962</v>
      </c>
      <c r="K32" s="9"/>
      <c r="L32" s="21"/>
      <c r="M32" s="9"/>
      <c r="N32" s="12">
        <v>1.1962</v>
      </c>
      <c r="O32" s="12">
        <f>SUM(H32-N32)</f>
        <v>0.06380000000000008</v>
      </c>
      <c r="P32" s="19"/>
      <c r="Q32" s="2"/>
      <c r="R32" s="2"/>
    </row>
    <row r="33" spans="1:18" ht="15.75">
      <c r="A33" s="5"/>
      <c r="B33" s="8" t="s">
        <v>92</v>
      </c>
      <c r="C33" s="9">
        <v>1</v>
      </c>
      <c r="D33" s="12">
        <v>0.24</v>
      </c>
      <c r="E33" s="18">
        <v>0</v>
      </c>
      <c r="F33" s="9"/>
      <c r="G33" s="12">
        <v>0.17934</v>
      </c>
      <c r="H33" s="12">
        <v>0.17934</v>
      </c>
      <c r="I33" s="9"/>
      <c r="J33" s="9"/>
      <c r="K33" s="9"/>
      <c r="L33" s="17"/>
      <c r="M33" s="9"/>
      <c r="N33" s="9"/>
      <c r="O33" s="12">
        <f>SUM(H33-N33)</f>
        <v>0.17934</v>
      </c>
      <c r="P33" s="19"/>
      <c r="Q33" s="2"/>
      <c r="R33" s="2"/>
    </row>
    <row r="34" spans="1:18" ht="15.75">
      <c r="A34" s="5" t="s">
        <v>37</v>
      </c>
      <c r="B34" s="8" t="s">
        <v>38</v>
      </c>
      <c r="C34" s="9">
        <v>1</v>
      </c>
      <c r="D34" s="12">
        <v>2</v>
      </c>
      <c r="E34" s="18">
        <v>0</v>
      </c>
      <c r="F34" s="9"/>
      <c r="G34" s="9">
        <v>0.59775</v>
      </c>
      <c r="H34" s="12">
        <f>SUM(E34,F34,G34)</f>
        <v>0.59775</v>
      </c>
      <c r="I34" s="9"/>
      <c r="J34" s="9"/>
      <c r="K34" s="9"/>
      <c r="L34" s="17"/>
      <c r="M34" s="9"/>
      <c r="N34" s="9"/>
      <c r="O34" s="12">
        <f>SUM(H34-N34)</f>
        <v>0.59775</v>
      </c>
      <c r="P34" s="19"/>
      <c r="Q34" s="2"/>
      <c r="R34" s="2"/>
    </row>
    <row r="35" spans="1:18" ht="15.75">
      <c r="A35" s="3" t="s">
        <v>39</v>
      </c>
      <c r="B35" s="4" t="s">
        <v>71</v>
      </c>
      <c r="C35" s="9"/>
      <c r="D35" s="9"/>
      <c r="E35" s="18"/>
      <c r="F35" s="9"/>
      <c r="G35" s="9"/>
      <c r="H35" s="12"/>
      <c r="I35" s="9"/>
      <c r="J35" s="9"/>
      <c r="K35" s="9"/>
      <c r="L35" s="9"/>
      <c r="M35" s="9"/>
      <c r="N35" s="9"/>
      <c r="O35" s="12"/>
      <c r="P35" s="19"/>
      <c r="Q35" s="2"/>
      <c r="R35" s="2"/>
    </row>
    <row r="36" spans="1:18" ht="15.75">
      <c r="A36" s="5" t="s">
        <v>40</v>
      </c>
      <c r="B36" s="6" t="s">
        <v>41</v>
      </c>
      <c r="C36" s="9"/>
      <c r="D36" s="9"/>
      <c r="E36" s="18"/>
      <c r="F36" s="9"/>
      <c r="G36" s="9"/>
      <c r="H36" s="12"/>
      <c r="I36" s="9"/>
      <c r="J36" s="9"/>
      <c r="K36" s="9"/>
      <c r="L36" s="9"/>
      <c r="M36" s="9"/>
      <c r="N36" s="9"/>
      <c r="O36" s="12"/>
      <c r="P36" s="19"/>
      <c r="Q36" s="2"/>
      <c r="R36" s="2"/>
    </row>
    <row r="37" spans="1:18" ht="15.75">
      <c r="A37" s="7" t="s">
        <v>15</v>
      </c>
      <c r="B37" s="8" t="s">
        <v>42</v>
      </c>
      <c r="C37" s="9"/>
      <c r="D37" s="12">
        <v>22.872</v>
      </c>
      <c r="E37" s="18">
        <v>0</v>
      </c>
      <c r="F37" s="9"/>
      <c r="G37" s="12">
        <v>18.846</v>
      </c>
      <c r="H37" s="12">
        <f>SUM(E37,F37,G37)</f>
        <v>18.846</v>
      </c>
      <c r="I37" s="9"/>
      <c r="J37" s="12">
        <v>9.86132</v>
      </c>
      <c r="K37" s="9"/>
      <c r="L37" s="12"/>
      <c r="M37" s="9"/>
      <c r="N37" s="12">
        <f>SUM(J37,L37)</f>
        <v>9.86132</v>
      </c>
      <c r="O37" s="12">
        <f>SUM(H37-N37)</f>
        <v>8.98468</v>
      </c>
      <c r="P37" s="19"/>
      <c r="Q37" s="2"/>
      <c r="R37" s="2"/>
    </row>
    <row r="38" spans="1:18" ht="15.75">
      <c r="A38" s="7" t="s">
        <v>16</v>
      </c>
      <c r="B38" s="8" t="s">
        <v>43</v>
      </c>
      <c r="C38" s="9"/>
      <c r="D38" s="12">
        <v>6.5</v>
      </c>
      <c r="E38" s="18">
        <v>0</v>
      </c>
      <c r="F38" s="9">
        <v>0.50333</v>
      </c>
      <c r="G38" s="12">
        <v>1.3</v>
      </c>
      <c r="H38" s="12">
        <f>SUM(E38,F38,G38)</f>
        <v>1.80333</v>
      </c>
      <c r="I38" s="12"/>
      <c r="J38" s="12">
        <v>1.33782</v>
      </c>
      <c r="K38" s="9"/>
      <c r="L38" s="12">
        <v>0.15763</v>
      </c>
      <c r="M38" s="9"/>
      <c r="N38" s="12">
        <f>SUM(J38,L38)</f>
        <v>1.49545</v>
      </c>
      <c r="O38" s="12">
        <f>SUM(H38-N38)</f>
        <v>0.30788000000000015</v>
      </c>
      <c r="P38" s="19"/>
      <c r="Q38" s="2"/>
      <c r="R38" s="2"/>
    </row>
    <row r="39" spans="1:18" ht="15.75">
      <c r="A39" s="7" t="s">
        <v>17</v>
      </c>
      <c r="B39" s="8" t="s">
        <v>44</v>
      </c>
      <c r="C39" s="9"/>
      <c r="D39" s="12">
        <v>4.2</v>
      </c>
      <c r="E39" s="18">
        <v>0</v>
      </c>
      <c r="F39" s="9"/>
      <c r="G39" s="12">
        <v>0.84</v>
      </c>
      <c r="H39" s="12">
        <f>SUM(E39,F39,G39)</f>
        <v>0.84</v>
      </c>
      <c r="I39" s="9"/>
      <c r="J39" s="9"/>
      <c r="K39" s="9"/>
      <c r="L39" s="17"/>
      <c r="M39" s="9"/>
      <c r="N39" s="9"/>
      <c r="O39" s="12">
        <f>SUM(H39-N39)</f>
        <v>0.84</v>
      </c>
      <c r="P39" s="19"/>
      <c r="Q39" s="2"/>
      <c r="R39" s="2"/>
    </row>
    <row r="40" spans="1:18" ht="15.75">
      <c r="A40" s="7" t="s">
        <v>46</v>
      </c>
      <c r="B40" s="8" t="s">
        <v>45</v>
      </c>
      <c r="C40" s="9"/>
      <c r="D40" s="12">
        <v>1.5</v>
      </c>
      <c r="E40" s="18">
        <v>0</v>
      </c>
      <c r="F40" s="12">
        <v>0.5</v>
      </c>
      <c r="G40" s="12">
        <v>1</v>
      </c>
      <c r="H40" s="12">
        <f>SUM(E40,F40,G40)</f>
        <v>1.5</v>
      </c>
      <c r="I40" s="12"/>
      <c r="J40" s="12">
        <v>1.27818</v>
      </c>
      <c r="K40" s="9"/>
      <c r="L40" s="12">
        <v>0.13317</v>
      </c>
      <c r="M40" s="9"/>
      <c r="N40" s="12">
        <f>SUM(J40,L40)</f>
        <v>1.41135</v>
      </c>
      <c r="O40" s="12">
        <f>SUM(H40-N40)</f>
        <v>0.0886499999999999</v>
      </c>
      <c r="P40" s="19"/>
      <c r="Q40" s="2"/>
      <c r="R40" s="2"/>
    </row>
    <row r="41" spans="1:18" ht="15.75">
      <c r="A41" s="7" t="s">
        <v>49</v>
      </c>
      <c r="B41" s="8" t="s">
        <v>47</v>
      </c>
      <c r="C41" s="9"/>
      <c r="D41" s="9"/>
      <c r="E41" s="18"/>
      <c r="F41" s="9"/>
      <c r="G41" s="9"/>
      <c r="H41" s="12"/>
      <c r="I41" s="9"/>
      <c r="J41" s="9"/>
      <c r="K41" s="9"/>
      <c r="L41" s="9"/>
      <c r="M41" s="9"/>
      <c r="N41" s="9"/>
      <c r="O41" s="12"/>
      <c r="P41" s="19"/>
      <c r="Q41" s="2"/>
      <c r="R41" s="2"/>
    </row>
    <row r="42" spans="1:18" ht="15.75">
      <c r="A42" s="7" t="s">
        <v>50</v>
      </c>
      <c r="B42" s="8" t="s">
        <v>48</v>
      </c>
      <c r="C42" s="9"/>
      <c r="D42" s="9"/>
      <c r="E42" s="18"/>
      <c r="F42" s="9"/>
      <c r="G42" s="9"/>
      <c r="H42" s="12"/>
      <c r="I42" s="9"/>
      <c r="J42" s="9"/>
      <c r="K42" s="9"/>
      <c r="L42" s="9"/>
      <c r="M42" s="9"/>
      <c r="N42" s="9"/>
      <c r="O42" s="12"/>
      <c r="P42" s="19"/>
      <c r="Q42" s="2"/>
      <c r="R42" s="2"/>
    </row>
    <row r="43" spans="1:18" ht="15.75">
      <c r="A43" s="7" t="s">
        <v>85</v>
      </c>
      <c r="B43" s="8" t="s">
        <v>51</v>
      </c>
      <c r="C43" s="9"/>
      <c r="D43" s="12">
        <v>25.2</v>
      </c>
      <c r="E43" s="18">
        <v>0</v>
      </c>
      <c r="F43" s="9"/>
      <c r="G43" s="9">
        <v>3.15</v>
      </c>
      <c r="H43" s="12">
        <f>SUM(F43,G43)</f>
        <v>3.15</v>
      </c>
      <c r="I43" s="9"/>
      <c r="J43" s="12">
        <v>2.1</v>
      </c>
      <c r="K43" s="9"/>
      <c r="L43" s="17"/>
      <c r="M43" s="9"/>
      <c r="N43" s="12">
        <f>SUM(J43,L43)</f>
        <v>2.1</v>
      </c>
      <c r="O43" s="12">
        <f>SUM(H43-N43)</f>
        <v>1.0499999999999998</v>
      </c>
      <c r="P43" s="19"/>
      <c r="Q43" s="2"/>
      <c r="R43" s="2"/>
    </row>
    <row r="44" spans="1:18" ht="15.75">
      <c r="A44" s="7" t="s">
        <v>86</v>
      </c>
      <c r="B44" s="8" t="s">
        <v>52</v>
      </c>
      <c r="C44" s="9"/>
      <c r="D44" s="12">
        <v>8.4</v>
      </c>
      <c r="E44" s="18">
        <v>0</v>
      </c>
      <c r="F44" s="9"/>
      <c r="G44" s="9">
        <v>1.05</v>
      </c>
      <c r="H44" s="12">
        <f>SUM(F44,G44)</f>
        <v>1.05</v>
      </c>
      <c r="I44" s="9"/>
      <c r="J44" s="17"/>
      <c r="K44" s="9"/>
      <c r="L44" s="17"/>
      <c r="M44" s="9"/>
      <c r="N44" s="17">
        <v>0</v>
      </c>
      <c r="O44" s="12">
        <v>1.05</v>
      </c>
      <c r="P44" s="19"/>
      <c r="Q44" s="2"/>
      <c r="R44" s="2"/>
    </row>
    <row r="45" spans="1:18" ht="15.75">
      <c r="A45" s="7" t="s">
        <v>85</v>
      </c>
      <c r="B45" s="8" t="s">
        <v>53</v>
      </c>
      <c r="C45" s="9"/>
      <c r="D45" s="12">
        <v>16.8</v>
      </c>
      <c r="E45" s="18">
        <v>0</v>
      </c>
      <c r="F45" s="9"/>
      <c r="G45" s="17">
        <v>2.1</v>
      </c>
      <c r="H45" s="12">
        <f>SUM(F45,G45)</f>
        <v>2.1</v>
      </c>
      <c r="I45" s="9"/>
      <c r="J45" s="12">
        <v>1.2</v>
      </c>
      <c r="K45" s="9"/>
      <c r="L45" s="17"/>
      <c r="M45" s="9"/>
      <c r="N45" s="12">
        <f>SUM(J45,L45)</f>
        <v>1.2</v>
      </c>
      <c r="O45" s="12">
        <f>SUM(H45-N45)</f>
        <v>0.9000000000000001</v>
      </c>
      <c r="P45" s="19"/>
      <c r="Q45" s="2"/>
      <c r="R45" s="2"/>
    </row>
    <row r="46" spans="1:18" ht="15.75">
      <c r="A46" s="7" t="s">
        <v>87</v>
      </c>
      <c r="B46" s="8" t="s">
        <v>54</v>
      </c>
      <c r="C46" s="9"/>
      <c r="D46" s="12">
        <v>11.76</v>
      </c>
      <c r="E46" s="18">
        <v>0</v>
      </c>
      <c r="F46" s="9"/>
      <c r="G46" s="17">
        <v>1.47</v>
      </c>
      <c r="H46" s="12">
        <f>SUM(F46,G46)</f>
        <v>1.47</v>
      </c>
      <c r="I46" s="9"/>
      <c r="J46" s="12">
        <v>0.84</v>
      </c>
      <c r="K46" s="9"/>
      <c r="L46" s="17"/>
      <c r="M46" s="9"/>
      <c r="N46" s="12">
        <f>SUM(J46,L46)</f>
        <v>0.84</v>
      </c>
      <c r="O46" s="12">
        <f>SUM(H46-N46)</f>
        <v>0.63</v>
      </c>
      <c r="P46" s="19"/>
      <c r="Q46" s="2"/>
      <c r="R46" s="2"/>
    </row>
    <row r="47" spans="1:18" ht="15.75">
      <c r="A47" s="5" t="s">
        <v>60</v>
      </c>
      <c r="B47" s="8" t="s">
        <v>55</v>
      </c>
      <c r="C47" s="9"/>
      <c r="D47" s="9"/>
      <c r="E47" s="18"/>
      <c r="F47" s="9"/>
      <c r="G47" s="9"/>
      <c r="H47" s="12"/>
      <c r="I47" s="9"/>
      <c r="J47" s="9"/>
      <c r="K47" s="9"/>
      <c r="L47" s="9"/>
      <c r="M47" s="9"/>
      <c r="N47" s="9"/>
      <c r="O47" s="12"/>
      <c r="P47" s="19"/>
      <c r="Q47" s="2"/>
      <c r="R47" s="2"/>
    </row>
    <row r="48" spans="1:18" ht="15.75">
      <c r="A48" s="5" t="s">
        <v>61</v>
      </c>
      <c r="B48" s="8" t="s">
        <v>56</v>
      </c>
      <c r="C48" s="9">
        <v>140</v>
      </c>
      <c r="D48" s="12">
        <v>41.18</v>
      </c>
      <c r="E48" s="18">
        <v>0</v>
      </c>
      <c r="F48" s="9"/>
      <c r="G48" s="9">
        <v>16.47184</v>
      </c>
      <c r="H48" s="12">
        <f>SUM(E48,F48,G48)</f>
        <v>16.47184</v>
      </c>
      <c r="I48" s="9">
        <v>56</v>
      </c>
      <c r="J48" s="12">
        <v>12.284</v>
      </c>
      <c r="K48" s="9"/>
      <c r="L48" s="12"/>
      <c r="M48" s="9">
        <v>56</v>
      </c>
      <c r="N48" s="12">
        <f>SUM(J48,L48)</f>
        <v>12.284</v>
      </c>
      <c r="O48" s="12">
        <f>SUM(H48-N48)</f>
        <v>4.18784</v>
      </c>
      <c r="P48" s="19"/>
      <c r="Q48" s="2"/>
      <c r="R48" s="2"/>
    </row>
    <row r="49" spans="1:18" ht="15.75">
      <c r="A49" s="5" t="s">
        <v>62</v>
      </c>
      <c r="B49" s="6" t="s">
        <v>63</v>
      </c>
      <c r="C49" s="9"/>
      <c r="D49" s="9"/>
      <c r="E49" s="18"/>
      <c r="F49" s="9"/>
      <c r="G49" s="9"/>
      <c r="H49" s="12"/>
      <c r="I49" s="9"/>
      <c r="J49" s="9"/>
      <c r="K49" s="9"/>
      <c r="L49" s="9"/>
      <c r="M49" s="9"/>
      <c r="N49" s="9"/>
      <c r="O49" s="12"/>
      <c r="P49" s="19"/>
      <c r="Q49" s="2"/>
      <c r="R49" s="2"/>
    </row>
    <row r="50" spans="1:18" ht="15.75">
      <c r="A50" s="5" t="s">
        <v>64</v>
      </c>
      <c r="B50" s="8" t="s">
        <v>57</v>
      </c>
      <c r="C50" s="9">
        <v>1</v>
      </c>
      <c r="D50" s="12">
        <v>5</v>
      </c>
      <c r="E50" s="18">
        <v>0</v>
      </c>
      <c r="F50" s="9"/>
      <c r="G50" s="12">
        <v>0.5</v>
      </c>
      <c r="H50" s="12">
        <f>SUM(E50,F50,G50)</f>
        <v>0.5</v>
      </c>
      <c r="I50" s="9"/>
      <c r="J50" s="9"/>
      <c r="K50" s="9"/>
      <c r="L50" s="17"/>
      <c r="M50" s="9"/>
      <c r="N50" s="9"/>
      <c r="O50" s="12">
        <f>SUM(H50-N50)</f>
        <v>0.5</v>
      </c>
      <c r="P50" s="19"/>
      <c r="Q50" s="2"/>
      <c r="R50" s="2"/>
    </row>
    <row r="51" spans="1:18" ht="15.75">
      <c r="A51" s="5" t="s">
        <v>65</v>
      </c>
      <c r="B51" s="8" t="s">
        <v>58</v>
      </c>
      <c r="C51" s="9">
        <v>1</v>
      </c>
      <c r="D51" s="12">
        <v>18</v>
      </c>
      <c r="E51" s="18">
        <v>0</v>
      </c>
      <c r="F51" s="9"/>
      <c r="G51" s="9"/>
      <c r="H51" s="12"/>
      <c r="I51" s="9"/>
      <c r="J51" s="9"/>
      <c r="K51" s="9"/>
      <c r="L51" s="17"/>
      <c r="M51" s="9"/>
      <c r="N51" s="9"/>
      <c r="O51" s="12"/>
      <c r="P51" s="19"/>
      <c r="Q51" s="2"/>
      <c r="R51" s="2"/>
    </row>
    <row r="52" spans="1:18" ht="15.75">
      <c r="A52" s="5" t="s">
        <v>66</v>
      </c>
      <c r="B52" s="8" t="s">
        <v>59</v>
      </c>
      <c r="C52" s="9"/>
      <c r="D52" s="9"/>
      <c r="E52" s="18"/>
      <c r="F52" s="9"/>
      <c r="G52" s="9"/>
      <c r="H52" s="12"/>
      <c r="I52" s="9"/>
      <c r="J52" s="9"/>
      <c r="K52" s="9"/>
      <c r="L52" s="9"/>
      <c r="M52" s="9"/>
      <c r="N52" s="9"/>
      <c r="O52" s="12"/>
      <c r="P52" s="19"/>
      <c r="Q52" s="2"/>
      <c r="R52" s="2"/>
    </row>
    <row r="53" spans="1:18" ht="15.75">
      <c r="A53" s="5" t="s">
        <v>67</v>
      </c>
      <c r="B53" s="6" t="s">
        <v>68</v>
      </c>
      <c r="C53" s="9"/>
      <c r="D53" s="9"/>
      <c r="E53" s="18"/>
      <c r="F53" s="9"/>
      <c r="G53" s="9"/>
      <c r="H53" s="12"/>
      <c r="I53" s="9"/>
      <c r="J53" s="9"/>
      <c r="K53" s="9"/>
      <c r="L53" s="9"/>
      <c r="M53" s="9"/>
      <c r="N53" s="9"/>
      <c r="O53" s="12"/>
      <c r="P53" s="19"/>
      <c r="Q53" s="285" t="s">
        <v>101</v>
      </c>
      <c r="R53" s="286"/>
    </row>
    <row r="54" spans="1:18" ht="15.75">
      <c r="A54" s="5" t="s">
        <v>69</v>
      </c>
      <c r="B54" s="8" t="s">
        <v>70</v>
      </c>
      <c r="C54" s="9">
        <v>14</v>
      </c>
      <c r="D54" s="12">
        <v>7</v>
      </c>
      <c r="E54" s="18">
        <v>0</v>
      </c>
      <c r="F54" s="9"/>
      <c r="G54" s="12">
        <v>2.42</v>
      </c>
      <c r="H54" s="12">
        <f>SUM(E54,F54,G54)</f>
        <v>2.42</v>
      </c>
      <c r="I54" s="12"/>
      <c r="J54" s="12">
        <v>2.18407</v>
      </c>
      <c r="K54" s="9"/>
      <c r="L54" s="12"/>
      <c r="M54" s="9"/>
      <c r="N54" s="12">
        <v>2.18407</v>
      </c>
      <c r="O54" s="12">
        <f>SUM(H54-N54)</f>
        <v>0.23592999999999975</v>
      </c>
      <c r="P54" s="19"/>
      <c r="Q54" s="287"/>
      <c r="R54" s="286"/>
    </row>
    <row r="55" spans="1:18" ht="15.75">
      <c r="A55" s="7"/>
      <c r="B55" s="4" t="s">
        <v>91</v>
      </c>
      <c r="C55" s="9"/>
      <c r="D55" s="13">
        <f>SUM(D8:D54)</f>
        <v>257.226</v>
      </c>
      <c r="E55" s="16">
        <v>0</v>
      </c>
      <c r="F55" s="14">
        <f>SUM(F6:F54)</f>
        <v>7.20333</v>
      </c>
      <c r="G55" s="14">
        <f>SUM(G6:G54)</f>
        <v>81.40066999999999</v>
      </c>
      <c r="H55" s="13">
        <f>SUM(H6:H54)</f>
        <v>102.87700000000001</v>
      </c>
      <c r="I55" s="14"/>
      <c r="J55" s="13">
        <v>63.54854</v>
      </c>
      <c r="K55" s="9"/>
      <c r="L55" s="13">
        <f>SUM(L6:L54)</f>
        <v>9.70772</v>
      </c>
      <c r="M55" s="9"/>
      <c r="N55" s="13">
        <f>SUM(N8:N54)</f>
        <v>73.26026</v>
      </c>
      <c r="O55" s="13">
        <f>H55-N55</f>
        <v>29.616740000000007</v>
      </c>
      <c r="P55" s="9"/>
      <c r="Q55" s="287"/>
      <c r="R55" s="286"/>
    </row>
    <row r="59" ht="12.75">
      <c r="G59" s="23"/>
    </row>
  </sheetData>
  <sheetProtection/>
  <mergeCells count="14">
    <mergeCell ref="M1:P1"/>
    <mergeCell ref="C1:L1"/>
    <mergeCell ref="P2:P3"/>
    <mergeCell ref="C2:D2"/>
    <mergeCell ref="M2:N2"/>
    <mergeCell ref="F2:G2"/>
    <mergeCell ref="A2:B4"/>
    <mergeCell ref="I2:J2"/>
    <mergeCell ref="K2:L2"/>
    <mergeCell ref="Q53:R55"/>
    <mergeCell ref="A17:A18"/>
    <mergeCell ref="A13:A14"/>
    <mergeCell ref="I17:I18"/>
    <mergeCell ref="M17:M18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3" sqref="E3:E4"/>
    </sheetView>
  </sheetViews>
  <sheetFormatPr defaultColWidth="9.140625" defaultRowHeight="12.75"/>
  <cols>
    <col min="1" max="1" width="7.00390625" style="47" bestFit="1" customWidth="1"/>
    <col min="2" max="2" width="15.421875" style="47" customWidth="1"/>
    <col min="3" max="3" width="18.140625" style="47" customWidth="1"/>
    <col min="4" max="4" width="16.8515625" style="47" customWidth="1"/>
    <col min="5" max="5" width="19.00390625" style="47" customWidth="1"/>
    <col min="6" max="16384" width="9.140625" style="47" customWidth="1"/>
  </cols>
  <sheetData>
    <row r="1" spans="1:5" ht="40.5" customHeight="1">
      <c r="A1" s="291" t="s">
        <v>121</v>
      </c>
      <c r="B1" s="291"/>
      <c r="C1" s="291"/>
      <c r="D1" s="291"/>
      <c r="E1" s="291"/>
    </row>
    <row r="2" spans="1:8" ht="24.75" customHeight="1">
      <c r="A2" s="48" t="s">
        <v>122</v>
      </c>
      <c r="B2" s="48" t="s">
        <v>123</v>
      </c>
      <c r="C2" s="48" t="s">
        <v>124</v>
      </c>
      <c r="D2" s="48" t="s">
        <v>125</v>
      </c>
      <c r="E2" s="48" t="s">
        <v>126</v>
      </c>
      <c r="F2" s="49"/>
      <c r="G2" s="49"/>
      <c r="H2" s="49"/>
    </row>
    <row r="3" spans="1:5" ht="34.5" customHeight="1">
      <c r="A3" s="52">
        <v>1</v>
      </c>
      <c r="B3" s="50" t="s">
        <v>99</v>
      </c>
      <c r="C3" s="51">
        <v>11.28</v>
      </c>
      <c r="D3" s="51">
        <v>2.97</v>
      </c>
      <c r="E3" s="53">
        <v>14.25</v>
      </c>
    </row>
    <row r="4" spans="1:5" ht="34.5" customHeight="1">
      <c r="A4" s="52">
        <v>2</v>
      </c>
      <c r="B4" s="50" t="s">
        <v>100</v>
      </c>
      <c r="C4" s="51">
        <v>1.73</v>
      </c>
      <c r="D4" s="51">
        <v>0.09</v>
      </c>
      <c r="E4" s="53">
        <v>1.82</v>
      </c>
    </row>
    <row r="9" spans="4:5" ht="56.25" customHeight="1">
      <c r="D9" s="201" t="s">
        <v>127</v>
      </c>
      <c r="E9" s="201"/>
    </row>
  </sheetData>
  <sheetProtection/>
  <mergeCells count="2">
    <mergeCell ref="A1:E1"/>
    <mergeCell ref="D9:E9"/>
  </mergeCells>
  <printOptions horizontalCentered="1"/>
  <pageMargins left="0.7" right="0.7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13.7109375" style="27" bestFit="1" customWidth="1"/>
    <col min="2" max="2" width="8.7109375" style="27" bestFit="1" customWidth="1"/>
    <col min="3" max="3" width="16.00390625" style="27" customWidth="1"/>
    <col min="4" max="4" width="9.00390625" style="27" bestFit="1" customWidth="1"/>
    <col min="5" max="5" width="15.28125" style="27" bestFit="1" customWidth="1"/>
    <col min="6" max="6" width="10.8515625" style="27" bestFit="1" customWidth="1"/>
    <col min="7" max="7" width="9.421875" style="27" bestFit="1" customWidth="1"/>
    <col min="8" max="16384" width="9.140625" style="27" customWidth="1"/>
  </cols>
  <sheetData>
    <row r="1" spans="1:7" ht="67.5" customHeight="1" thickBot="1">
      <c r="A1" s="217" t="s">
        <v>116</v>
      </c>
      <c r="B1" s="217"/>
      <c r="C1" s="217"/>
      <c r="D1" s="217"/>
      <c r="E1" s="217"/>
      <c r="F1" s="217"/>
      <c r="G1" s="217"/>
    </row>
    <row r="2" spans="1:7" ht="51.75" thickBot="1">
      <c r="A2" s="36" t="s">
        <v>118</v>
      </c>
      <c r="B2" s="38" t="s">
        <v>119</v>
      </c>
      <c r="C2" s="38" t="s">
        <v>114</v>
      </c>
      <c r="D2" s="37" t="s">
        <v>111</v>
      </c>
      <c r="E2" s="38" t="s">
        <v>117</v>
      </c>
      <c r="F2" s="38" t="s">
        <v>115</v>
      </c>
      <c r="G2" s="39" t="s">
        <v>120</v>
      </c>
    </row>
    <row r="3" spans="1:7" ht="24.75" customHeight="1">
      <c r="A3" s="33" t="s">
        <v>112</v>
      </c>
      <c r="B3" s="34">
        <v>7.20333</v>
      </c>
      <c r="C3" s="34">
        <v>81.40067</v>
      </c>
      <c r="D3" s="35">
        <f>SUM(B3:C3)</f>
        <v>88.604</v>
      </c>
      <c r="E3" s="34">
        <v>77.32311</v>
      </c>
      <c r="F3" s="34">
        <f>D3-E3</f>
        <v>11.28089</v>
      </c>
      <c r="G3" s="34">
        <v>2.96613</v>
      </c>
    </row>
    <row r="4" spans="1:7" ht="24.75" customHeight="1" thickBot="1">
      <c r="A4" s="40" t="s">
        <v>113</v>
      </c>
      <c r="B4" s="41">
        <v>0</v>
      </c>
      <c r="C4" s="42">
        <v>9.04452</v>
      </c>
      <c r="D4" s="43">
        <f>SUM(B4:C4)</f>
        <v>9.04452</v>
      </c>
      <c r="E4" s="42">
        <v>7.31485</v>
      </c>
      <c r="F4" s="42">
        <f>D4-E4</f>
        <v>1.7296700000000005</v>
      </c>
      <c r="G4" s="42">
        <v>0.09286</v>
      </c>
    </row>
    <row r="5" spans="1:7" ht="24.75" customHeight="1" thickBot="1">
      <c r="A5" s="44" t="s">
        <v>111</v>
      </c>
      <c r="B5" s="45">
        <f aca="true" t="shared" si="0" ref="B5:G5">SUM(B3:B4)</f>
        <v>7.20333</v>
      </c>
      <c r="C5" s="45">
        <f t="shared" si="0"/>
        <v>90.44519000000001</v>
      </c>
      <c r="D5" s="45">
        <f t="shared" si="0"/>
        <v>97.64852</v>
      </c>
      <c r="E5" s="45">
        <f t="shared" si="0"/>
        <v>84.63795999999999</v>
      </c>
      <c r="F5" s="45">
        <f t="shared" si="0"/>
        <v>13.01056</v>
      </c>
      <c r="G5" s="46">
        <f t="shared" si="0"/>
        <v>3.05899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31">
      <selection activeCell="O21" sqref="O21"/>
    </sheetView>
  </sheetViews>
  <sheetFormatPr defaultColWidth="9.140625" defaultRowHeight="12.75"/>
  <cols>
    <col min="1" max="1" width="7.00390625" style="101" bestFit="1" customWidth="1"/>
    <col min="2" max="2" width="50.8515625" style="0" customWidth="1"/>
    <col min="3" max="3" width="5.421875" style="0" bestFit="1" customWidth="1"/>
    <col min="4" max="4" width="10.7109375" style="0" bestFit="1" customWidth="1"/>
    <col min="5" max="7" width="9.57421875" style="0" bestFit="1" customWidth="1"/>
    <col min="8" max="8" width="10.140625" style="0" bestFit="1" customWidth="1"/>
    <col min="9" max="9" width="5.421875" style="0" bestFit="1" customWidth="1"/>
    <col min="10" max="10" width="9.57421875" style="0" bestFit="1" customWidth="1"/>
    <col min="11" max="11" width="5.421875" style="0" bestFit="1" customWidth="1"/>
    <col min="12" max="12" width="9.57421875" style="0" bestFit="1" customWidth="1"/>
    <col min="13" max="13" width="5.421875" style="0" bestFit="1" customWidth="1"/>
    <col min="14" max="14" width="10.7109375" style="0" bestFit="1" customWidth="1"/>
    <col min="15" max="15" width="10.421875" style="0" bestFit="1" customWidth="1"/>
    <col min="16" max="16" width="6.57421875" style="0" bestFit="1" customWidth="1"/>
  </cols>
  <sheetData>
    <row r="1" spans="1:16" ht="27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21">
      <c r="A2" s="1"/>
      <c r="B2" s="104" t="s">
        <v>407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98</v>
      </c>
      <c r="N2" s="204"/>
      <c r="O2" s="204"/>
      <c r="P2" s="204"/>
      <c r="Q2" s="2"/>
      <c r="R2" s="2"/>
    </row>
    <row r="3" spans="1:18" ht="63">
      <c r="A3" s="205" t="s">
        <v>72</v>
      </c>
      <c r="B3" s="206"/>
      <c r="C3" s="198" t="s">
        <v>243</v>
      </c>
      <c r="D3" s="198"/>
      <c r="E3" s="10" t="s">
        <v>366</v>
      </c>
      <c r="F3" s="211" t="s">
        <v>245</v>
      </c>
      <c r="G3" s="212"/>
      <c r="H3" s="7" t="s">
        <v>76</v>
      </c>
      <c r="I3" s="211" t="s">
        <v>82</v>
      </c>
      <c r="J3" s="212"/>
      <c r="K3" s="213" t="s">
        <v>84</v>
      </c>
      <c r="L3" s="213"/>
      <c r="M3" s="198" t="s">
        <v>77</v>
      </c>
      <c r="N3" s="198"/>
      <c r="O3" s="7" t="s">
        <v>78</v>
      </c>
      <c r="P3" s="199" t="s">
        <v>79</v>
      </c>
      <c r="Q3" s="2"/>
      <c r="R3" s="2"/>
    </row>
    <row r="4" spans="1:18" ht="15.75">
      <c r="A4" s="207"/>
      <c r="B4" s="208"/>
      <c r="C4" s="7" t="s">
        <v>74</v>
      </c>
      <c r="D4" s="7" t="s">
        <v>75</v>
      </c>
      <c r="E4" s="7" t="s">
        <v>75</v>
      </c>
      <c r="F4" s="7" t="s">
        <v>100</v>
      </c>
      <c r="G4" s="7" t="s">
        <v>99</v>
      </c>
      <c r="H4" s="7" t="s">
        <v>75</v>
      </c>
      <c r="I4" s="7" t="s">
        <v>74</v>
      </c>
      <c r="J4" s="7" t="s">
        <v>75</v>
      </c>
      <c r="K4" s="7" t="s">
        <v>74</v>
      </c>
      <c r="L4" s="7" t="s">
        <v>75</v>
      </c>
      <c r="M4" s="7" t="s">
        <v>74</v>
      </c>
      <c r="N4" s="7" t="s">
        <v>75</v>
      </c>
      <c r="O4" s="7" t="s">
        <v>75</v>
      </c>
      <c r="P4" s="200"/>
      <c r="Q4" s="2"/>
      <c r="R4" s="2"/>
    </row>
    <row r="5" spans="1:18" ht="15.75">
      <c r="A5" s="209"/>
      <c r="B5" s="210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 t="s">
        <v>88</v>
      </c>
      <c r="I5" s="11"/>
      <c r="J5" s="11"/>
      <c r="K5" s="11">
        <v>8</v>
      </c>
      <c r="L5" s="11">
        <v>9</v>
      </c>
      <c r="M5" s="11">
        <v>10</v>
      </c>
      <c r="N5" s="11" t="s">
        <v>89</v>
      </c>
      <c r="O5" s="11" t="s">
        <v>90</v>
      </c>
      <c r="P5" s="11">
        <v>13</v>
      </c>
      <c r="Q5" s="2"/>
      <c r="R5" s="2"/>
    </row>
    <row r="6" spans="1:18" ht="15.75">
      <c r="A6" s="3" t="s">
        <v>23</v>
      </c>
      <c r="B6" s="4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  <c r="Q6" s="2"/>
      <c r="R6" s="2"/>
    </row>
    <row r="7" spans="1:18" ht="15.75" customHeight="1">
      <c r="A7" s="100" t="s">
        <v>3</v>
      </c>
      <c r="B7" s="6" t="s">
        <v>1</v>
      </c>
      <c r="C7" s="9">
        <v>0</v>
      </c>
      <c r="D7" s="17">
        <v>0</v>
      </c>
      <c r="E7" s="12">
        <v>0</v>
      </c>
      <c r="F7" s="12">
        <v>0</v>
      </c>
      <c r="G7" s="12">
        <v>0</v>
      </c>
      <c r="H7" s="12">
        <f>SUM(E7,F7,G7)</f>
        <v>0</v>
      </c>
      <c r="I7" s="116">
        <v>0</v>
      </c>
      <c r="J7" s="17">
        <v>0</v>
      </c>
      <c r="K7" s="9">
        <v>0</v>
      </c>
      <c r="L7" s="17">
        <v>0</v>
      </c>
      <c r="M7" s="9">
        <v>0</v>
      </c>
      <c r="N7" s="12">
        <f>SUM(J7,L7)</f>
        <v>0</v>
      </c>
      <c r="O7" s="12">
        <f>H7-N7</f>
        <v>0</v>
      </c>
      <c r="P7" s="19"/>
      <c r="Q7" s="2"/>
      <c r="R7" s="2"/>
    </row>
    <row r="8" spans="1:18" ht="15.75">
      <c r="A8" s="100" t="s">
        <v>6</v>
      </c>
      <c r="B8" s="6" t="s">
        <v>2</v>
      </c>
      <c r="C8" s="9"/>
      <c r="D8" s="9"/>
      <c r="E8" s="18"/>
      <c r="F8" s="12"/>
      <c r="G8" s="12"/>
      <c r="H8" s="12"/>
      <c r="I8" s="116"/>
      <c r="J8" s="12"/>
      <c r="K8" s="9"/>
      <c r="L8" s="9"/>
      <c r="M8" s="9"/>
      <c r="N8" s="12"/>
      <c r="O8" s="12">
        <f aca="true" t="shared" si="0" ref="O8:O58">H8-N8</f>
        <v>0</v>
      </c>
      <c r="P8" s="19"/>
      <c r="Q8" s="2"/>
      <c r="R8" s="2"/>
    </row>
    <row r="9" spans="1:18" ht="15.75">
      <c r="A9" s="7" t="s">
        <v>15</v>
      </c>
      <c r="B9" s="8" t="s">
        <v>93</v>
      </c>
      <c r="C9" s="9">
        <v>462</v>
      </c>
      <c r="D9" s="12">
        <v>5.78</v>
      </c>
      <c r="E9" s="62">
        <v>0.04846</v>
      </c>
      <c r="F9" s="12">
        <v>0.679</v>
      </c>
      <c r="G9" s="12">
        <v>0.321</v>
      </c>
      <c r="H9" s="12">
        <f aca="true" t="shared" si="1" ref="H9:H58">SUM(E9,F9,G9)</f>
        <v>1.04846</v>
      </c>
      <c r="I9" s="116">
        <v>70</v>
      </c>
      <c r="J9" s="17">
        <v>0.25</v>
      </c>
      <c r="K9" s="9">
        <v>0</v>
      </c>
      <c r="L9" s="12">
        <v>0</v>
      </c>
      <c r="M9" s="9">
        <v>70</v>
      </c>
      <c r="N9" s="12">
        <f>SUM(J9,L9)</f>
        <v>0.25</v>
      </c>
      <c r="O9" s="12">
        <f t="shared" si="0"/>
        <v>0.79846</v>
      </c>
      <c r="P9" s="19"/>
      <c r="Q9" s="2"/>
      <c r="R9" s="2"/>
    </row>
    <row r="10" spans="1:18" ht="15.75">
      <c r="A10" s="7" t="s">
        <v>16</v>
      </c>
      <c r="B10" s="8" t="s">
        <v>94</v>
      </c>
      <c r="C10" s="9">
        <v>630</v>
      </c>
      <c r="D10" s="12">
        <v>6.3</v>
      </c>
      <c r="E10" s="62">
        <v>0.53504</v>
      </c>
      <c r="F10" s="12">
        <v>0.679</v>
      </c>
      <c r="G10" s="12">
        <v>0.321</v>
      </c>
      <c r="H10" s="12">
        <f t="shared" si="1"/>
        <v>1.53504</v>
      </c>
      <c r="I10" s="116">
        <v>52</v>
      </c>
      <c r="J10" s="12">
        <v>0.08679</v>
      </c>
      <c r="K10" s="9">
        <v>394</v>
      </c>
      <c r="L10" s="12">
        <v>3.29</v>
      </c>
      <c r="M10" s="9">
        <v>446</v>
      </c>
      <c r="N10" s="12">
        <f>SUM(J10,L10)</f>
        <v>3.37679</v>
      </c>
      <c r="O10" s="12">
        <f t="shared" si="0"/>
        <v>-1.8417500000000002</v>
      </c>
      <c r="P10" s="19"/>
      <c r="Q10" s="2"/>
      <c r="R10" s="2"/>
    </row>
    <row r="11" spans="1:18" ht="15.75">
      <c r="A11" s="7" t="s">
        <v>17</v>
      </c>
      <c r="B11" s="8" t="s">
        <v>95</v>
      </c>
      <c r="C11" s="9">
        <v>7700</v>
      </c>
      <c r="D11" s="12">
        <v>30.8</v>
      </c>
      <c r="E11" s="62">
        <v>0.0006</v>
      </c>
      <c r="F11" s="12">
        <v>8.827</v>
      </c>
      <c r="G11" s="12">
        <v>4.173</v>
      </c>
      <c r="H11" s="12">
        <f t="shared" si="1"/>
        <v>13.0006</v>
      </c>
      <c r="I11" s="116">
        <v>4309</v>
      </c>
      <c r="J11" s="12">
        <v>12.87495</v>
      </c>
      <c r="K11" s="9">
        <v>0</v>
      </c>
      <c r="L11" s="12">
        <v>0</v>
      </c>
      <c r="M11" s="9">
        <v>4309</v>
      </c>
      <c r="N11" s="12">
        <f>SUM(J11,L11)</f>
        <v>12.87495</v>
      </c>
      <c r="O11" s="12">
        <f t="shared" si="0"/>
        <v>0.12565000000000026</v>
      </c>
      <c r="P11" s="19"/>
      <c r="Q11" s="2"/>
      <c r="R11" s="2"/>
    </row>
    <row r="12" spans="1:18" ht="15.75">
      <c r="A12" s="100" t="s">
        <v>7</v>
      </c>
      <c r="B12" s="6" t="s">
        <v>4</v>
      </c>
      <c r="C12" s="9"/>
      <c r="D12" s="12"/>
      <c r="E12" s="18"/>
      <c r="F12" s="12"/>
      <c r="G12" s="12"/>
      <c r="H12" s="12"/>
      <c r="I12" s="116"/>
      <c r="J12" s="12"/>
      <c r="K12" s="9"/>
      <c r="L12" s="9"/>
      <c r="M12" s="9"/>
      <c r="N12" s="12"/>
      <c r="O12" s="12"/>
      <c r="P12" s="19"/>
      <c r="Q12" s="2"/>
      <c r="R12" s="2"/>
    </row>
    <row r="13" spans="1:18" ht="15.75">
      <c r="A13" s="7" t="s">
        <v>15</v>
      </c>
      <c r="B13" s="8" t="s">
        <v>5</v>
      </c>
      <c r="C13" s="9">
        <v>840</v>
      </c>
      <c r="D13" s="12">
        <v>33.6</v>
      </c>
      <c r="E13" s="18">
        <v>0</v>
      </c>
      <c r="F13" s="12">
        <v>0</v>
      </c>
      <c r="G13" s="12">
        <v>0</v>
      </c>
      <c r="H13" s="12">
        <f t="shared" si="1"/>
        <v>0</v>
      </c>
      <c r="I13" s="116">
        <v>840</v>
      </c>
      <c r="J13" s="17">
        <v>0</v>
      </c>
      <c r="K13" s="9">
        <v>0</v>
      </c>
      <c r="L13" s="12">
        <v>33.6</v>
      </c>
      <c r="M13" s="9">
        <v>840</v>
      </c>
      <c r="N13" s="12">
        <f>SUM(J13,L13)</f>
        <v>33.6</v>
      </c>
      <c r="O13" s="12">
        <f t="shared" si="0"/>
        <v>-33.6</v>
      </c>
      <c r="P13" s="19"/>
      <c r="Q13" s="2"/>
      <c r="R13" s="2"/>
    </row>
    <row r="14" spans="1:18" ht="15.75">
      <c r="A14" s="25" t="s">
        <v>16</v>
      </c>
      <c r="B14" s="8" t="s">
        <v>108</v>
      </c>
      <c r="C14" s="9">
        <v>420</v>
      </c>
      <c r="D14" s="12">
        <v>16.8</v>
      </c>
      <c r="E14" s="62">
        <v>0.03367</v>
      </c>
      <c r="F14" s="12">
        <v>0</v>
      </c>
      <c r="G14" s="12">
        <v>0</v>
      </c>
      <c r="H14" s="12">
        <f t="shared" si="1"/>
        <v>0.03367</v>
      </c>
      <c r="I14" s="116">
        <v>420</v>
      </c>
      <c r="J14" s="12">
        <v>16.779</v>
      </c>
      <c r="K14" s="9">
        <v>0</v>
      </c>
      <c r="L14" s="12">
        <v>0</v>
      </c>
      <c r="M14" s="9">
        <v>420</v>
      </c>
      <c r="N14" s="12">
        <f>SUM(J14,L14)</f>
        <v>16.779</v>
      </c>
      <c r="O14" s="12">
        <f t="shared" si="0"/>
        <v>-16.74533</v>
      </c>
      <c r="P14" s="19"/>
      <c r="Q14" s="2"/>
      <c r="R14" s="2"/>
    </row>
    <row r="15" spans="1:18" ht="15.75">
      <c r="A15" s="7" t="s">
        <v>17</v>
      </c>
      <c r="B15" s="8" t="s">
        <v>8</v>
      </c>
      <c r="C15" s="9"/>
      <c r="D15" s="12"/>
      <c r="E15" s="18"/>
      <c r="F15" s="12"/>
      <c r="G15" s="12"/>
      <c r="H15" s="12"/>
      <c r="I15" s="116"/>
      <c r="J15" s="12"/>
      <c r="K15" s="9"/>
      <c r="L15" s="9"/>
      <c r="M15" s="9"/>
      <c r="N15" s="12"/>
      <c r="O15" s="12"/>
      <c r="P15" s="19"/>
      <c r="Q15" s="2"/>
      <c r="R15" s="2"/>
    </row>
    <row r="16" spans="1:18" ht="15.75">
      <c r="A16" s="100" t="s">
        <v>9</v>
      </c>
      <c r="B16" s="6" t="s">
        <v>10</v>
      </c>
      <c r="C16" s="9"/>
      <c r="D16" s="12"/>
      <c r="E16" s="18"/>
      <c r="F16" s="12"/>
      <c r="G16" s="12"/>
      <c r="H16" s="12"/>
      <c r="I16" s="116"/>
      <c r="J16" s="12"/>
      <c r="K16" s="9"/>
      <c r="L16" s="9"/>
      <c r="M16" s="9"/>
      <c r="N16" s="12"/>
      <c r="O16" s="12"/>
      <c r="P16" s="19"/>
      <c r="Q16" s="2"/>
      <c r="R16" s="2"/>
    </row>
    <row r="17" spans="1:18" ht="15.75">
      <c r="A17" s="25" t="s">
        <v>15</v>
      </c>
      <c r="B17" s="8" t="s">
        <v>107</v>
      </c>
      <c r="C17" s="9">
        <v>490</v>
      </c>
      <c r="D17" s="12">
        <v>3.92</v>
      </c>
      <c r="E17" s="62">
        <v>0.0994</v>
      </c>
      <c r="F17" s="12">
        <v>2.037</v>
      </c>
      <c r="G17" s="12">
        <v>0.963</v>
      </c>
      <c r="H17" s="12">
        <f t="shared" si="1"/>
        <v>3.0994</v>
      </c>
      <c r="I17" s="116">
        <v>588</v>
      </c>
      <c r="J17" s="12">
        <v>3.594</v>
      </c>
      <c r="K17" s="9">
        <v>0</v>
      </c>
      <c r="L17" s="12">
        <v>0</v>
      </c>
      <c r="M17" s="26">
        <v>588</v>
      </c>
      <c r="N17" s="12">
        <f>SUM(J17,L17)</f>
        <v>3.594</v>
      </c>
      <c r="O17" s="12">
        <f t="shared" si="0"/>
        <v>-0.4945999999999997</v>
      </c>
      <c r="P17" s="7"/>
      <c r="Q17" s="2"/>
      <c r="R17" s="2"/>
    </row>
    <row r="18" spans="1:18" ht="15.75">
      <c r="A18" s="7" t="s">
        <v>16</v>
      </c>
      <c r="B18" s="8" t="s">
        <v>96</v>
      </c>
      <c r="C18" s="9">
        <v>1400</v>
      </c>
      <c r="D18" s="12">
        <v>5.6</v>
      </c>
      <c r="E18" s="62">
        <v>0.00123</v>
      </c>
      <c r="F18" s="12">
        <v>0.679</v>
      </c>
      <c r="G18" s="12">
        <v>0.321</v>
      </c>
      <c r="H18" s="12">
        <f t="shared" si="1"/>
        <v>1.00123</v>
      </c>
      <c r="I18" s="116">
        <v>878</v>
      </c>
      <c r="J18" s="12">
        <v>2.95446</v>
      </c>
      <c r="K18" s="9">
        <v>176</v>
      </c>
      <c r="L18" s="12">
        <v>0.7</v>
      </c>
      <c r="M18" s="9">
        <v>1054</v>
      </c>
      <c r="N18" s="12">
        <f>SUM(J18,L18)</f>
        <v>3.6544600000000003</v>
      </c>
      <c r="O18" s="12">
        <f t="shared" si="0"/>
        <v>-2.65323</v>
      </c>
      <c r="P18" s="19"/>
      <c r="Q18" s="2"/>
      <c r="R18" s="2"/>
    </row>
    <row r="19" spans="1:18" ht="15.75">
      <c r="A19" s="7" t="s">
        <v>17</v>
      </c>
      <c r="B19" s="8" t="s">
        <v>97</v>
      </c>
      <c r="C19" s="9">
        <v>1260</v>
      </c>
      <c r="D19" s="12">
        <v>3.78</v>
      </c>
      <c r="E19" s="62">
        <v>0.30119</v>
      </c>
      <c r="F19" s="12">
        <v>0.679</v>
      </c>
      <c r="G19" s="12">
        <v>0.321</v>
      </c>
      <c r="H19" s="12">
        <f t="shared" si="1"/>
        <v>1.30119</v>
      </c>
      <c r="I19" s="116">
        <v>805</v>
      </c>
      <c r="J19" s="12">
        <v>1</v>
      </c>
      <c r="K19" s="9">
        <v>0</v>
      </c>
      <c r="L19" s="12">
        <v>0.40816</v>
      </c>
      <c r="M19" s="9">
        <v>805</v>
      </c>
      <c r="N19" s="12">
        <f>SUM(J19,L19)</f>
        <v>1.40816</v>
      </c>
      <c r="O19" s="12">
        <f t="shared" si="0"/>
        <v>-0.10697000000000001</v>
      </c>
      <c r="P19" s="19"/>
      <c r="Q19" s="2"/>
      <c r="R19" s="2"/>
    </row>
    <row r="20" spans="1:18" ht="15.75">
      <c r="A20" s="100" t="s">
        <v>11</v>
      </c>
      <c r="B20" s="6" t="s">
        <v>12</v>
      </c>
      <c r="C20" s="9"/>
      <c r="D20" s="12"/>
      <c r="E20" s="18"/>
      <c r="F20" s="12"/>
      <c r="G20" s="12"/>
      <c r="H20" s="12"/>
      <c r="I20" s="116"/>
      <c r="J20" s="12"/>
      <c r="K20" s="9"/>
      <c r="L20" s="9"/>
      <c r="M20" s="9"/>
      <c r="N20" s="12"/>
      <c r="O20" s="12"/>
      <c r="P20" s="19"/>
      <c r="Q20" s="2"/>
      <c r="R20" s="2"/>
    </row>
    <row r="21" spans="1:18" ht="15.75">
      <c r="A21" s="7" t="s">
        <v>15</v>
      </c>
      <c r="B21" s="8" t="s">
        <v>13</v>
      </c>
      <c r="C21" s="9">
        <v>140</v>
      </c>
      <c r="D21" s="12">
        <v>7</v>
      </c>
      <c r="E21" s="18">
        <v>0</v>
      </c>
      <c r="F21" s="12">
        <v>0.679</v>
      </c>
      <c r="G21" s="12">
        <v>0.321</v>
      </c>
      <c r="H21" s="12">
        <f t="shared" si="1"/>
        <v>1</v>
      </c>
      <c r="I21" s="116">
        <v>102</v>
      </c>
      <c r="J21" s="12">
        <v>1.97902</v>
      </c>
      <c r="K21" s="9">
        <v>0</v>
      </c>
      <c r="L21" s="12">
        <v>0.58835</v>
      </c>
      <c r="M21" s="9">
        <v>102</v>
      </c>
      <c r="N21" s="12">
        <f>SUM(J21,L21)</f>
        <v>2.56737</v>
      </c>
      <c r="O21" s="12">
        <f t="shared" si="0"/>
        <v>-1.56737</v>
      </c>
      <c r="P21" s="19"/>
      <c r="Q21" s="2"/>
      <c r="R21" s="2"/>
    </row>
    <row r="22" spans="1:18" ht="15.75">
      <c r="A22" s="7" t="s">
        <v>16</v>
      </c>
      <c r="B22" s="8" t="s">
        <v>14</v>
      </c>
      <c r="C22" s="9">
        <v>70</v>
      </c>
      <c r="D22" s="12">
        <v>7</v>
      </c>
      <c r="E22" s="62">
        <v>1.30619</v>
      </c>
      <c r="F22" s="12">
        <v>0</v>
      </c>
      <c r="G22" s="12">
        <v>0</v>
      </c>
      <c r="H22" s="12">
        <f t="shared" si="1"/>
        <v>1.30619</v>
      </c>
      <c r="I22" s="116">
        <v>0</v>
      </c>
      <c r="J22" s="17">
        <v>0</v>
      </c>
      <c r="K22" s="9">
        <v>0</v>
      </c>
      <c r="L22" s="12">
        <v>0</v>
      </c>
      <c r="M22" s="9">
        <v>0</v>
      </c>
      <c r="N22" s="12">
        <f>SUM(J22,L22)</f>
        <v>0</v>
      </c>
      <c r="O22" s="12">
        <f t="shared" si="0"/>
        <v>1.30619</v>
      </c>
      <c r="P22" s="19"/>
      <c r="Q22" s="2"/>
      <c r="R22" s="2"/>
    </row>
    <row r="23" spans="1:18" ht="15.75">
      <c r="A23" s="7" t="s">
        <v>17</v>
      </c>
      <c r="B23" s="8" t="s">
        <v>227</v>
      </c>
      <c r="C23" s="9">
        <v>28</v>
      </c>
      <c r="D23" s="12">
        <v>2.8</v>
      </c>
      <c r="E23" s="62">
        <v>0</v>
      </c>
      <c r="F23" s="12">
        <v>0</v>
      </c>
      <c r="G23" s="12">
        <v>0</v>
      </c>
      <c r="H23" s="12">
        <f t="shared" si="1"/>
        <v>0</v>
      </c>
      <c r="I23" s="116">
        <v>5</v>
      </c>
      <c r="J23" s="17">
        <v>0.15</v>
      </c>
      <c r="K23" s="9">
        <v>0</v>
      </c>
      <c r="L23" s="12">
        <v>0</v>
      </c>
      <c r="M23" s="9">
        <v>5</v>
      </c>
      <c r="N23" s="12">
        <f>SUM(J23,L23)</f>
        <v>0.15</v>
      </c>
      <c r="O23" s="12">
        <f t="shared" si="0"/>
        <v>-0.15</v>
      </c>
      <c r="P23" s="19"/>
      <c r="Q23" s="2"/>
      <c r="R23" s="2"/>
    </row>
    <row r="24" spans="1:18" ht="15.75">
      <c r="A24" s="100" t="s">
        <v>18</v>
      </c>
      <c r="B24" s="8" t="s">
        <v>19</v>
      </c>
      <c r="C24" s="9">
        <v>5</v>
      </c>
      <c r="D24" s="12">
        <v>1</v>
      </c>
      <c r="E24" s="62">
        <v>0.27675</v>
      </c>
      <c r="F24" s="12">
        <v>0</v>
      </c>
      <c r="G24" s="12">
        <v>0</v>
      </c>
      <c r="H24" s="12">
        <f t="shared" si="1"/>
        <v>0.27675</v>
      </c>
      <c r="I24" s="116">
        <v>0</v>
      </c>
      <c r="J24" s="17">
        <v>0</v>
      </c>
      <c r="K24" s="9">
        <v>0</v>
      </c>
      <c r="L24" s="12">
        <v>0</v>
      </c>
      <c r="M24" s="9">
        <v>0</v>
      </c>
      <c r="N24" s="12">
        <f>SUM(J24,L24)</f>
        <v>0</v>
      </c>
      <c r="O24" s="12">
        <f t="shared" si="0"/>
        <v>0.27675</v>
      </c>
      <c r="P24" s="19"/>
      <c r="Q24" s="2"/>
      <c r="R24" s="2"/>
    </row>
    <row r="25" spans="1:18" ht="15.75">
      <c r="A25" s="100" t="s">
        <v>20</v>
      </c>
      <c r="B25" s="8" t="s">
        <v>21</v>
      </c>
      <c r="C25" s="9">
        <v>70</v>
      </c>
      <c r="D25" s="12">
        <v>7</v>
      </c>
      <c r="E25" s="18">
        <v>0</v>
      </c>
      <c r="F25" s="12">
        <v>0</v>
      </c>
      <c r="G25" s="12">
        <v>0</v>
      </c>
      <c r="H25" s="12">
        <f t="shared" si="1"/>
        <v>0</v>
      </c>
      <c r="I25" s="116">
        <v>0</v>
      </c>
      <c r="J25" s="12">
        <v>0</v>
      </c>
      <c r="K25" s="9">
        <v>0</v>
      </c>
      <c r="L25" s="12">
        <v>0</v>
      </c>
      <c r="M25" s="9">
        <v>0</v>
      </c>
      <c r="N25" s="12">
        <f>SUM(J25,L25)</f>
        <v>0</v>
      </c>
      <c r="O25" s="12">
        <f t="shared" si="0"/>
        <v>0</v>
      </c>
      <c r="P25" s="19"/>
      <c r="Q25" s="2"/>
      <c r="R25" s="2"/>
    </row>
    <row r="26" spans="1:18" ht="15.75">
      <c r="A26" s="3" t="s">
        <v>24</v>
      </c>
      <c r="B26" s="4" t="s">
        <v>22</v>
      </c>
      <c r="C26" s="9"/>
      <c r="D26" s="9"/>
      <c r="E26" s="18"/>
      <c r="F26" s="12"/>
      <c r="G26" s="12"/>
      <c r="H26" s="12"/>
      <c r="I26" s="116"/>
      <c r="J26" s="12"/>
      <c r="K26" s="9"/>
      <c r="L26" s="9"/>
      <c r="M26" s="9"/>
      <c r="N26" s="12"/>
      <c r="O26" s="12"/>
      <c r="P26" s="19"/>
      <c r="Q26" s="2"/>
      <c r="R26" s="2"/>
    </row>
    <row r="27" spans="1:18" ht="15.75">
      <c r="A27" s="100" t="s">
        <v>25</v>
      </c>
      <c r="B27" s="8" t="s">
        <v>26</v>
      </c>
      <c r="C27" s="9">
        <v>2</v>
      </c>
      <c r="D27" s="17">
        <v>4</v>
      </c>
      <c r="E27" s="18">
        <v>0</v>
      </c>
      <c r="F27" s="12">
        <v>1.358</v>
      </c>
      <c r="G27" s="12">
        <v>0.642</v>
      </c>
      <c r="H27" s="12">
        <f t="shared" si="1"/>
        <v>2</v>
      </c>
      <c r="I27" s="116">
        <v>2</v>
      </c>
      <c r="J27" s="17">
        <v>3</v>
      </c>
      <c r="K27" s="9">
        <v>0</v>
      </c>
      <c r="L27" s="12">
        <v>0.97214</v>
      </c>
      <c r="M27" s="9">
        <v>2</v>
      </c>
      <c r="N27" s="12">
        <f>SUM(J27,L27)</f>
        <v>3.97214</v>
      </c>
      <c r="O27" s="12">
        <f t="shared" si="0"/>
        <v>-1.97214</v>
      </c>
      <c r="P27" s="19"/>
      <c r="Q27" s="2"/>
      <c r="R27" s="2"/>
    </row>
    <row r="28" spans="1:18" ht="15.75">
      <c r="A28" s="100" t="s">
        <v>240</v>
      </c>
      <c r="B28" s="8" t="s">
        <v>28</v>
      </c>
      <c r="C28" s="9">
        <v>0</v>
      </c>
      <c r="D28" s="17">
        <v>4</v>
      </c>
      <c r="E28" s="62">
        <v>0.00397</v>
      </c>
      <c r="F28" s="12">
        <v>2.512</v>
      </c>
      <c r="G28" s="12">
        <v>1.188</v>
      </c>
      <c r="H28" s="12">
        <f t="shared" si="1"/>
        <v>3.70397</v>
      </c>
      <c r="I28" s="116">
        <v>0</v>
      </c>
      <c r="J28" s="12">
        <v>3.40116</v>
      </c>
      <c r="K28" s="9">
        <v>0</v>
      </c>
      <c r="L28" s="12">
        <v>0</v>
      </c>
      <c r="M28" s="9">
        <v>0</v>
      </c>
      <c r="N28" s="12">
        <f>SUM(J28,L28)</f>
        <v>3.40116</v>
      </c>
      <c r="O28" s="12">
        <f t="shared" si="0"/>
        <v>0.30281</v>
      </c>
      <c r="P28" s="19"/>
      <c r="Q28" s="2"/>
      <c r="R28" s="2"/>
    </row>
    <row r="29" spans="1:18" ht="15.75">
      <c r="A29" s="7" t="s">
        <v>16</v>
      </c>
      <c r="B29" s="8" t="s">
        <v>228</v>
      </c>
      <c r="C29" s="9">
        <v>0</v>
      </c>
      <c r="D29" s="17">
        <v>10.08</v>
      </c>
      <c r="E29" s="62">
        <v>0</v>
      </c>
      <c r="F29" s="12">
        <v>0</v>
      </c>
      <c r="G29" s="12">
        <v>0</v>
      </c>
      <c r="H29" s="12">
        <f t="shared" si="1"/>
        <v>0</v>
      </c>
      <c r="I29" s="116">
        <v>0</v>
      </c>
      <c r="J29" s="17">
        <v>0</v>
      </c>
      <c r="K29" s="9">
        <v>0</v>
      </c>
      <c r="L29" s="12">
        <v>10.0674</v>
      </c>
      <c r="M29" s="9">
        <v>0</v>
      </c>
      <c r="N29" s="12">
        <f>SUM(J29,L29)</f>
        <v>10.0674</v>
      </c>
      <c r="O29" s="12">
        <f t="shared" si="0"/>
        <v>-10.0674</v>
      </c>
      <c r="P29" s="19"/>
      <c r="Q29" s="2"/>
      <c r="R29" s="2"/>
    </row>
    <row r="30" spans="1:18" ht="15.75">
      <c r="A30" s="100" t="s">
        <v>30</v>
      </c>
      <c r="B30" s="8" t="s">
        <v>29</v>
      </c>
      <c r="C30" s="9">
        <v>0</v>
      </c>
      <c r="D30" s="17">
        <v>2</v>
      </c>
      <c r="E30" s="62">
        <v>1.52</v>
      </c>
      <c r="F30" s="12">
        <v>0</v>
      </c>
      <c r="G30" s="12">
        <v>0</v>
      </c>
      <c r="H30" s="12">
        <f t="shared" si="1"/>
        <v>1.52</v>
      </c>
      <c r="I30" s="116">
        <v>9</v>
      </c>
      <c r="J30" s="12">
        <v>1.54016</v>
      </c>
      <c r="K30" s="9">
        <v>0</v>
      </c>
      <c r="L30" s="12">
        <v>1.5</v>
      </c>
      <c r="M30" s="9">
        <v>9</v>
      </c>
      <c r="N30" s="12">
        <f>SUM(J30,L30)</f>
        <v>3.04016</v>
      </c>
      <c r="O30" s="12">
        <f t="shared" si="0"/>
        <v>-1.5201600000000002</v>
      </c>
      <c r="P30" s="19"/>
      <c r="Q30" s="2"/>
      <c r="R30" s="2"/>
    </row>
    <row r="31" spans="1:18" ht="15.75">
      <c r="A31" s="3" t="s">
        <v>32</v>
      </c>
      <c r="B31" s="4" t="s">
        <v>33</v>
      </c>
      <c r="C31" s="9"/>
      <c r="D31" s="9"/>
      <c r="E31" s="18"/>
      <c r="F31" s="12"/>
      <c r="G31" s="12"/>
      <c r="H31" s="12"/>
      <c r="I31" s="116"/>
      <c r="J31" s="12"/>
      <c r="K31" s="9"/>
      <c r="L31" s="9"/>
      <c r="M31" s="9"/>
      <c r="N31" s="12"/>
      <c r="O31" s="12"/>
      <c r="P31" s="19"/>
      <c r="Q31" s="2"/>
      <c r="R31" s="2"/>
    </row>
    <row r="32" spans="1:18" ht="15.75">
      <c r="A32" s="100" t="s">
        <v>31</v>
      </c>
      <c r="B32" s="8" t="s">
        <v>34</v>
      </c>
      <c r="C32" s="9">
        <v>2</v>
      </c>
      <c r="D32" s="12">
        <v>0.4</v>
      </c>
      <c r="E32" s="18">
        <v>0</v>
      </c>
      <c r="F32" s="12">
        <v>0.135</v>
      </c>
      <c r="G32" s="12">
        <v>0.065</v>
      </c>
      <c r="H32" s="12">
        <f t="shared" si="1"/>
        <v>0.2</v>
      </c>
      <c r="I32" s="116">
        <v>2</v>
      </c>
      <c r="J32" s="17">
        <v>0.4</v>
      </c>
      <c r="K32" s="9">
        <v>0</v>
      </c>
      <c r="L32" s="12">
        <v>0</v>
      </c>
      <c r="M32" s="9">
        <v>2</v>
      </c>
      <c r="N32" s="12">
        <f>SUM(J32,L32)</f>
        <v>0.4</v>
      </c>
      <c r="O32" s="12">
        <f t="shared" si="0"/>
        <v>-0.2</v>
      </c>
      <c r="P32" s="19"/>
      <c r="Q32" s="2"/>
      <c r="R32" s="2"/>
    </row>
    <row r="33" spans="1:18" ht="15.75">
      <c r="A33" s="100"/>
      <c r="B33" s="8" t="s">
        <v>92</v>
      </c>
      <c r="C33" s="9">
        <v>0</v>
      </c>
      <c r="D33" s="12">
        <v>0.24</v>
      </c>
      <c r="E33" s="62">
        <v>0.19927</v>
      </c>
      <c r="F33" s="12">
        <v>0</v>
      </c>
      <c r="G33" s="12">
        <v>0</v>
      </c>
      <c r="H33" s="12">
        <f t="shared" si="1"/>
        <v>0.19927</v>
      </c>
      <c r="I33" s="116">
        <v>0</v>
      </c>
      <c r="J33" s="17">
        <v>0</v>
      </c>
      <c r="K33" s="9">
        <v>0</v>
      </c>
      <c r="L33" s="12">
        <v>0</v>
      </c>
      <c r="M33" s="9">
        <v>0</v>
      </c>
      <c r="N33" s="12">
        <f>SUM(J33,L33)</f>
        <v>0</v>
      </c>
      <c r="O33" s="12">
        <f t="shared" si="0"/>
        <v>0.19927</v>
      </c>
      <c r="P33" s="19"/>
      <c r="Q33" s="2"/>
      <c r="R33" s="2"/>
    </row>
    <row r="34" spans="1:18" ht="15.75">
      <c r="A34" s="100"/>
      <c r="B34" s="8" t="s">
        <v>229</v>
      </c>
      <c r="C34" s="9">
        <v>0</v>
      </c>
      <c r="D34" s="12">
        <v>0.288</v>
      </c>
      <c r="E34" s="62">
        <v>0</v>
      </c>
      <c r="F34" s="12">
        <v>0</v>
      </c>
      <c r="G34" s="12">
        <v>0</v>
      </c>
      <c r="H34" s="12">
        <f t="shared" si="1"/>
        <v>0</v>
      </c>
      <c r="I34" s="116">
        <v>0</v>
      </c>
      <c r="J34" s="17">
        <v>0</v>
      </c>
      <c r="K34" s="9">
        <v>0</v>
      </c>
      <c r="L34" s="12">
        <v>0</v>
      </c>
      <c r="M34" s="9">
        <v>0</v>
      </c>
      <c r="N34" s="12">
        <v>0</v>
      </c>
      <c r="O34" s="12">
        <f t="shared" si="0"/>
        <v>0</v>
      </c>
      <c r="P34" s="19"/>
      <c r="Q34" s="2"/>
      <c r="R34" s="2"/>
    </row>
    <row r="35" spans="1:18" ht="15.75">
      <c r="A35" s="100" t="s">
        <v>35</v>
      </c>
      <c r="B35" s="8" t="s">
        <v>36</v>
      </c>
      <c r="C35" s="9">
        <v>28</v>
      </c>
      <c r="D35" s="12">
        <v>4.2</v>
      </c>
      <c r="E35" s="62">
        <v>0.00205</v>
      </c>
      <c r="F35" s="12">
        <v>2.308</v>
      </c>
      <c r="G35" s="12">
        <v>1.092</v>
      </c>
      <c r="H35" s="12">
        <f t="shared" si="1"/>
        <v>3.40205</v>
      </c>
      <c r="I35" s="116">
        <v>0</v>
      </c>
      <c r="J35" s="12">
        <v>3.30528</v>
      </c>
      <c r="K35" s="9">
        <v>0</v>
      </c>
      <c r="L35" s="12">
        <v>0</v>
      </c>
      <c r="M35" s="9">
        <v>0</v>
      </c>
      <c r="N35" s="12">
        <f>SUM(J35,L35)</f>
        <v>3.30528</v>
      </c>
      <c r="O35" s="12">
        <f t="shared" si="0"/>
        <v>0.0967699999999998</v>
      </c>
      <c r="P35" s="19"/>
      <c r="Q35" s="2"/>
      <c r="R35" s="2"/>
    </row>
    <row r="36" spans="1:18" ht="15.75">
      <c r="A36" s="100" t="s">
        <v>37</v>
      </c>
      <c r="B36" s="8" t="s">
        <v>38</v>
      </c>
      <c r="C36" s="9">
        <v>1</v>
      </c>
      <c r="D36" s="12">
        <v>5</v>
      </c>
      <c r="E36" s="18">
        <v>0</v>
      </c>
      <c r="F36" s="12">
        <v>0</v>
      </c>
      <c r="G36" s="12">
        <v>0</v>
      </c>
      <c r="H36" s="12">
        <f t="shared" si="1"/>
        <v>0</v>
      </c>
      <c r="I36" s="116">
        <v>0</v>
      </c>
      <c r="J36" s="17">
        <v>0</v>
      </c>
      <c r="K36" s="9">
        <v>0</v>
      </c>
      <c r="L36" s="12">
        <v>0</v>
      </c>
      <c r="M36" s="9">
        <v>0</v>
      </c>
      <c r="N36" s="12">
        <f>SUM(J36,L36)</f>
        <v>0</v>
      </c>
      <c r="O36" s="12">
        <f t="shared" si="0"/>
        <v>0</v>
      </c>
      <c r="P36" s="19"/>
      <c r="Q36" s="2"/>
      <c r="R36" s="2"/>
    </row>
    <row r="37" spans="1:18" ht="15.75">
      <c r="A37" s="3" t="s">
        <v>39</v>
      </c>
      <c r="B37" s="4" t="s">
        <v>71</v>
      </c>
      <c r="C37" s="9"/>
      <c r="D37" s="9"/>
      <c r="E37" s="18"/>
      <c r="F37" s="12"/>
      <c r="G37" s="12"/>
      <c r="H37" s="12"/>
      <c r="I37" s="116"/>
      <c r="J37" s="12"/>
      <c r="K37" s="9"/>
      <c r="L37" s="9"/>
      <c r="M37" s="9"/>
      <c r="N37" s="12"/>
      <c r="O37" s="12"/>
      <c r="P37" s="19"/>
      <c r="Q37" s="2"/>
      <c r="R37" s="2"/>
    </row>
    <row r="38" spans="1:18" ht="15.75">
      <c r="A38" s="100" t="s">
        <v>40</v>
      </c>
      <c r="B38" s="6" t="s">
        <v>41</v>
      </c>
      <c r="C38" s="9"/>
      <c r="D38" s="9"/>
      <c r="E38" s="18"/>
      <c r="F38" s="12"/>
      <c r="G38" s="12"/>
      <c r="H38" s="12"/>
      <c r="I38" s="116"/>
      <c r="J38" s="12"/>
      <c r="K38" s="9"/>
      <c r="L38" s="9"/>
      <c r="M38" s="9"/>
      <c r="N38" s="12"/>
      <c r="O38" s="12"/>
      <c r="P38" s="19"/>
      <c r="Q38" s="2"/>
      <c r="R38" s="2"/>
    </row>
    <row r="39" spans="1:18" ht="15.75">
      <c r="A39" s="7" t="s">
        <v>15</v>
      </c>
      <c r="B39" s="8" t="s">
        <v>43</v>
      </c>
      <c r="C39" s="9"/>
      <c r="D39" s="17">
        <v>7.8</v>
      </c>
      <c r="E39" s="62">
        <v>0.00111</v>
      </c>
      <c r="F39" s="12">
        <v>1.0185</v>
      </c>
      <c r="G39" s="12">
        <v>0.4815</v>
      </c>
      <c r="H39" s="12">
        <f t="shared" si="1"/>
        <v>1.50111</v>
      </c>
      <c r="I39" s="116">
        <v>0</v>
      </c>
      <c r="J39" s="12">
        <v>1.98598</v>
      </c>
      <c r="K39" s="9">
        <v>0</v>
      </c>
      <c r="L39" s="12">
        <v>0.62989</v>
      </c>
      <c r="M39" s="9">
        <v>0</v>
      </c>
      <c r="N39" s="12">
        <f>SUM(J39,L39)</f>
        <v>2.61587</v>
      </c>
      <c r="O39" s="12">
        <f t="shared" si="0"/>
        <v>-1.1147600000000002</v>
      </c>
      <c r="P39" s="19"/>
      <c r="Q39" s="2"/>
      <c r="R39" s="2"/>
    </row>
    <row r="40" spans="1:18" ht="15.75">
      <c r="A40" s="7" t="s">
        <v>16</v>
      </c>
      <c r="B40" s="8" t="s">
        <v>45</v>
      </c>
      <c r="C40" s="9"/>
      <c r="D40" s="17">
        <v>1.8</v>
      </c>
      <c r="E40" s="62">
        <v>0.01767</v>
      </c>
      <c r="F40" s="12">
        <v>0.91338</v>
      </c>
      <c r="G40" s="12">
        <v>0.43284</v>
      </c>
      <c r="H40" s="12">
        <f t="shared" si="1"/>
        <v>1.36389</v>
      </c>
      <c r="I40" s="116">
        <v>0</v>
      </c>
      <c r="J40" s="12">
        <v>1.68563</v>
      </c>
      <c r="K40" s="9">
        <v>0</v>
      </c>
      <c r="L40" s="12">
        <v>0.09235</v>
      </c>
      <c r="M40" s="9">
        <v>0</v>
      </c>
      <c r="N40" s="12">
        <f>SUM(J40,L40)</f>
        <v>1.77798</v>
      </c>
      <c r="O40" s="12">
        <f t="shared" si="0"/>
        <v>-0.41408999999999985</v>
      </c>
      <c r="P40" s="19"/>
      <c r="Q40" s="2"/>
      <c r="R40" s="2"/>
    </row>
    <row r="41" spans="1:18" ht="15.75">
      <c r="A41" s="7" t="s">
        <v>17</v>
      </c>
      <c r="B41" s="8" t="s">
        <v>44</v>
      </c>
      <c r="C41" s="9">
        <v>14</v>
      </c>
      <c r="D41" s="17">
        <v>4.2</v>
      </c>
      <c r="E41" s="62">
        <v>0</v>
      </c>
      <c r="F41" s="12">
        <v>0</v>
      </c>
      <c r="G41" s="12">
        <v>0</v>
      </c>
      <c r="H41" s="12">
        <f t="shared" si="1"/>
        <v>0</v>
      </c>
      <c r="I41" s="116">
        <v>0</v>
      </c>
      <c r="J41" s="17">
        <v>0</v>
      </c>
      <c r="K41" s="9">
        <v>0</v>
      </c>
      <c r="L41" s="12">
        <v>0</v>
      </c>
      <c r="M41" s="9">
        <v>0</v>
      </c>
      <c r="N41" s="12">
        <f>SUM(J41,L41)</f>
        <v>0</v>
      </c>
      <c r="O41" s="12">
        <f t="shared" si="0"/>
        <v>0</v>
      </c>
      <c r="P41" s="19"/>
      <c r="Q41" s="2"/>
      <c r="R41" s="2"/>
    </row>
    <row r="42" spans="1:18" ht="15.75">
      <c r="A42" s="7" t="s">
        <v>46</v>
      </c>
      <c r="B42" s="8" t="s">
        <v>42</v>
      </c>
      <c r="C42" s="9"/>
      <c r="D42" s="17">
        <v>30.6</v>
      </c>
      <c r="E42" s="62">
        <v>9.29056</v>
      </c>
      <c r="F42" s="12">
        <v>0</v>
      </c>
      <c r="G42" s="12">
        <v>0</v>
      </c>
      <c r="H42" s="12">
        <f t="shared" si="1"/>
        <v>9.29056</v>
      </c>
      <c r="I42" s="116">
        <v>0</v>
      </c>
      <c r="J42" s="12">
        <v>9.94467</v>
      </c>
      <c r="K42" s="9">
        <v>0</v>
      </c>
      <c r="L42" s="12">
        <v>1.0073</v>
      </c>
      <c r="M42" s="9">
        <v>0</v>
      </c>
      <c r="N42" s="12">
        <f>SUM(J42,L42)</f>
        <v>10.951970000000001</v>
      </c>
      <c r="O42" s="12">
        <f t="shared" si="0"/>
        <v>-1.6614100000000018</v>
      </c>
      <c r="P42" s="19"/>
      <c r="Q42" s="2"/>
      <c r="R42" s="2"/>
    </row>
    <row r="43" spans="1:18" ht="15.75">
      <c r="A43" s="7" t="s">
        <v>49</v>
      </c>
      <c r="B43" s="8" t="s">
        <v>51</v>
      </c>
      <c r="C43" s="9">
        <v>14</v>
      </c>
      <c r="D43" s="17">
        <v>33.6</v>
      </c>
      <c r="E43" s="18">
        <v>0</v>
      </c>
      <c r="F43" s="12">
        <v>0</v>
      </c>
      <c r="G43" s="12">
        <v>0</v>
      </c>
      <c r="H43" s="12">
        <f t="shared" si="1"/>
        <v>0</v>
      </c>
      <c r="I43" s="116">
        <v>0</v>
      </c>
      <c r="J43" s="12">
        <v>0</v>
      </c>
      <c r="K43" s="9">
        <v>0</v>
      </c>
      <c r="L43" s="12">
        <v>0</v>
      </c>
      <c r="M43" s="9">
        <v>0</v>
      </c>
      <c r="N43" s="12">
        <v>0</v>
      </c>
      <c r="O43" s="12">
        <f t="shared" si="0"/>
        <v>0</v>
      </c>
      <c r="P43" s="19"/>
      <c r="Q43" s="2"/>
      <c r="R43" s="2"/>
    </row>
    <row r="44" spans="1:18" ht="15.75">
      <c r="A44" s="7" t="s">
        <v>50</v>
      </c>
      <c r="B44" s="8" t="s">
        <v>52</v>
      </c>
      <c r="C44" s="9">
        <v>14</v>
      </c>
      <c r="D44" s="17">
        <v>8.4</v>
      </c>
      <c r="E44" s="18">
        <v>0</v>
      </c>
      <c r="F44" s="12">
        <v>0</v>
      </c>
      <c r="G44" s="12">
        <v>0</v>
      </c>
      <c r="H44" s="12">
        <f t="shared" si="1"/>
        <v>0</v>
      </c>
      <c r="I44" s="116">
        <v>0</v>
      </c>
      <c r="J44" s="17">
        <v>0</v>
      </c>
      <c r="K44" s="9">
        <v>0</v>
      </c>
      <c r="L44" s="12">
        <v>0</v>
      </c>
      <c r="M44" s="9">
        <v>0</v>
      </c>
      <c r="N44" s="12">
        <f aca="true" t="shared" si="2" ref="N44:N50">SUM(J44,L44)</f>
        <v>0</v>
      </c>
      <c r="O44" s="12">
        <f t="shared" si="0"/>
        <v>0</v>
      </c>
      <c r="P44" s="59"/>
      <c r="Q44" s="2"/>
      <c r="R44" s="2"/>
    </row>
    <row r="45" spans="1:18" ht="15.75" customHeight="1">
      <c r="A45" s="7" t="s">
        <v>85</v>
      </c>
      <c r="B45" s="8" t="s">
        <v>334</v>
      </c>
      <c r="C45" s="9">
        <v>14</v>
      </c>
      <c r="D45" s="17">
        <v>55.44</v>
      </c>
      <c r="E45" s="18">
        <v>0</v>
      </c>
      <c r="F45" s="12">
        <v>0</v>
      </c>
      <c r="G45" s="12">
        <v>0</v>
      </c>
      <c r="H45" s="12">
        <f t="shared" si="1"/>
        <v>0</v>
      </c>
      <c r="I45" s="116">
        <v>0</v>
      </c>
      <c r="J45" s="17">
        <v>0</v>
      </c>
      <c r="K45" s="9">
        <v>0</v>
      </c>
      <c r="L45" s="12">
        <v>0</v>
      </c>
      <c r="M45" s="9">
        <v>0</v>
      </c>
      <c r="N45" s="12">
        <f t="shared" si="2"/>
        <v>0</v>
      </c>
      <c r="O45" s="12">
        <f t="shared" si="0"/>
        <v>0</v>
      </c>
      <c r="P45" s="60"/>
      <c r="Q45" s="2"/>
      <c r="R45" s="2"/>
    </row>
    <row r="46" spans="1:18" ht="15.75">
      <c r="A46" s="7" t="s">
        <v>86</v>
      </c>
      <c r="B46" s="8" t="s">
        <v>335</v>
      </c>
      <c r="C46" s="9">
        <v>42</v>
      </c>
      <c r="D46" s="17">
        <v>20.16</v>
      </c>
      <c r="E46" s="18">
        <v>0</v>
      </c>
      <c r="F46" s="12">
        <v>0</v>
      </c>
      <c r="G46" s="12">
        <v>0</v>
      </c>
      <c r="H46" s="12">
        <f t="shared" si="1"/>
        <v>0</v>
      </c>
      <c r="I46" s="116">
        <v>0</v>
      </c>
      <c r="J46" s="17">
        <v>0</v>
      </c>
      <c r="K46" s="9">
        <v>0</v>
      </c>
      <c r="L46" s="12">
        <v>0</v>
      </c>
      <c r="M46" s="9">
        <v>0</v>
      </c>
      <c r="N46" s="12">
        <f t="shared" si="2"/>
        <v>0</v>
      </c>
      <c r="O46" s="12">
        <f t="shared" si="0"/>
        <v>0</v>
      </c>
      <c r="P46" s="60"/>
      <c r="Q46" s="2"/>
      <c r="R46" s="2"/>
    </row>
    <row r="47" spans="1:18" ht="15.75">
      <c r="A47" s="7" t="s">
        <v>235</v>
      </c>
      <c r="B47" s="8" t="s">
        <v>233</v>
      </c>
      <c r="C47" s="9">
        <v>42</v>
      </c>
      <c r="D47" s="17">
        <v>0.8</v>
      </c>
      <c r="E47" s="18">
        <v>0</v>
      </c>
      <c r="F47" s="12">
        <v>0</v>
      </c>
      <c r="G47" s="12">
        <v>0</v>
      </c>
      <c r="H47" s="12">
        <f t="shared" si="1"/>
        <v>0</v>
      </c>
      <c r="I47" s="116">
        <v>0</v>
      </c>
      <c r="J47" s="17">
        <v>0</v>
      </c>
      <c r="K47" s="9">
        <v>0</v>
      </c>
      <c r="L47" s="12">
        <v>0</v>
      </c>
      <c r="M47" s="9">
        <v>0</v>
      </c>
      <c r="N47" s="12">
        <f t="shared" si="2"/>
        <v>0</v>
      </c>
      <c r="O47" s="12">
        <f t="shared" si="0"/>
        <v>0</v>
      </c>
      <c r="P47" s="60"/>
      <c r="Q47" s="2"/>
      <c r="R47" s="2"/>
    </row>
    <row r="48" spans="1:18" ht="15.75">
      <c r="A48" s="7" t="s">
        <v>238</v>
      </c>
      <c r="B48" s="8" t="s">
        <v>234</v>
      </c>
      <c r="C48" s="9"/>
      <c r="D48" s="17">
        <v>25.2</v>
      </c>
      <c r="E48" s="18">
        <v>0</v>
      </c>
      <c r="F48" s="12">
        <v>0</v>
      </c>
      <c r="G48" s="12">
        <v>0</v>
      </c>
      <c r="H48" s="12">
        <f t="shared" si="1"/>
        <v>0</v>
      </c>
      <c r="I48" s="116">
        <v>0</v>
      </c>
      <c r="J48" s="17">
        <v>0</v>
      </c>
      <c r="K48" s="9">
        <v>0</v>
      </c>
      <c r="L48" s="12">
        <v>0</v>
      </c>
      <c r="M48" s="9">
        <v>0</v>
      </c>
      <c r="N48" s="12">
        <f t="shared" si="2"/>
        <v>0</v>
      </c>
      <c r="O48" s="12">
        <f t="shared" si="0"/>
        <v>0</v>
      </c>
      <c r="P48" s="60"/>
      <c r="Q48" s="2"/>
      <c r="R48" s="2"/>
    </row>
    <row r="49" spans="1:18" ht="15.75">
      <c r="A49" s="7" t="s">
        <v>87</v>
      </c>
      <c r="B49" s="8" t="s">
        <v>230</v>
      </c>
      <c r="C49" s="9"/>
      <c r="D49" s="17">
        <v>4</v>
      </c>
      <c r="E49" s="18">
        <v>0</v>
      </c>
      <c r="F49" s="12">
        <v>0</v>
      </c>
      <c r="G49" s="12">
        <v>0</v>
      </c>
      <c r="H49" s="12">
        <f t="shared" si="1"/>
        <v>0</v>
      </c>
      <c r="I49" s="116">
        <v>0</v>
      </c>
      <c r="J49" s="12">
        <v>0</v>
      </c>
      <c r="K49" s="9">
        <v>0</v>
      </c>
      <c r="L49" s="12">
        <v>0</v>
      </c>
      <c r="M49" s="9">
        <v>0</v>
      </c>
      <c r="N49" s="12">
        <f t="shared" si="2"/>
        <v>0</v>
      </c>
      <c r="O49" s="12">
        <f t="shared" si="0"/>
        <v>0</v>
      </c>
      <c r="P49" s="19"/>
      <c r="Q49" s="2"/>
      <c r="R49" s="2"/>
    </row>
    <row r="50" spans="1:18" ht="15.75">
      <c r="A50" s="100" t="s">
        <v>61</v>
      </c>
      <c r="B50" s="8" t="s">
        <v>56</v>
      </c>
      <c r="C50" s="9">
        <v>42</v>
      </c>
      <c r="D50" s="17">
        <v>12.354</v>
      </c>
      <c r="E50" s="62">
        <v>0.10218</v>
      </c>
      <c r="F50" s="12">
        <v>4.753</v>
      </c>
      <c r="G50" s="12">
        <v>2.247</v>
      </c>
      <c r="H50" s="12">
        <f t="shared" si="1"/>
        <v>7.10218</v>
      </c>
      <c r="I50" s="116">
        <v>42</v>
      </c>
      <c r="J50" s="12">
        <v>6.93037</v>
      </c>
      <c r="K50" s="9">
        <v>0</v>
      </c>
      <c r="L50" s="12">
        <v>4.004</v>
      </c>
      <c r="M50" s="9">
        <v>42</v>
      </c>
      <c r="N50" s="12">
        <f t="shared" si="2"/>
        <v>10.93437</v>
      </c>
      <c r="O50" s="12">
        <f t="shared" si="0"/>
        <v>-3.8321899999999998</v>
      </c>
      <c r="P50" s="19"/>
      <c r="Q50" s="2"/>
      <c r="R50" s="2"/>
    </row>
    <row r="51" spans="1:18" ht="15.75">
      <c r="A51" s="100" t="s">
        <v>62</v>
      </c>
      <c r="B51" s="6" t="s">
        <v>63</v>
      </c>
      <c r="C51" s="9"/>
      <c r="D51" s="17"/>
      <c r="E51" s="18"/>
      <c r="F51" s="12"/>
      <c r="G51" s="12"/>
      <c r="H51" s="12"/>
      <c r="I51" s="116"/>
      <c r="J51" s="12"/>
      <c r="K51" s="9"/>
      <c r="L51" s="9"/>
      <c r="M51" s="9"/>
      <c r="N51" s="12"/>
      <c r="O51" s="12"/>
      <c r="P51" s="19"/>
      <c r="Q51" s="2"/>
      <c r="R51" s="2"/>
    </row>
    <row r="52" spans="1:18" ht="15.75">
      <c r="A52" s="100" t="s">
        <v>64</v>
      </c>
      <c r="B52" s="8" t="s">
        <v>57</v>
      </c>
      <c r="C52" s="9">
        <v>1</v>
      </c>
      <c r="D52" s="17">
        <v>5</v>
      </c>
      <c r="E52" s="62">
        <v>0.00031</v>
      </c>
      <c r="F52" s="12">
        <v>0</v>
      </c>
      <c r="G52" s="12">
        <v>0</v>
      </c>
      <c r="H52" s="12">
        <f t="shared" si="1"/>
        <v>0.00031</v>
      </c>
      <c r="I52" s="116">
        <v>0</v>
      </c>
      <c r="J52" s="17">
        <v>0</v>
      </c>
      <c r="K52" s="9">
        <v>0</v>
      </c>
      <c r="L52" s="12">
        <v>0</v>
      </c>
      <c r="M52" s="9">
        <v>0</v>
      </c>
      <c r="N52" s="12">
        <f>SUM(J52,L52)</f>
        <v>0</v>
      </c>
      <c r="O52" s="12">
        <f t="shared" si="0"/>
        <v>0.00031</v>
      </c>
      <c r="P52" s="19"/>
      <c r="Q52" s="2"/>
      <c r="R52" s="2"/>
    </row>
    <row r="53" spans="1:18" ht="15.75">
      <c r="A53" s="100" t="s">
        <v>65</v>
      </c>
      <c r="B53" s="8" t="s">
        <v>58</v>
      </c>
      <c r="C53" s="9">
        <v>0</v>
      </c>
      <c r="D53" s="17">
        <v>0</v>
      </c>
      <c r="E53" s="18">
        <v>0</v>
      </c>
      <c r="F53" s="12">
        <v>0</v>
      </c>
      <c r="G53" s="12">
        <v>0</v>
      </c>
      <c r="H53" s="12">
        <f t="shared" si="1"/>
        <v>0</v>
      </c>
      <c r="I53" s="116">
        <v>0</v>
      </c>
      <c r="J53" s="17">
        <v>0</v>
      </c>
      <c r="K53" s="9">
        <v>0</v>
      </c>
      <c r="L53" s="12">
        <v>0</v>
      </c>
      <c r="M53" s="9">
        <v>0</v>
      </c>
      <c r="N53" s="12">
        <f>SUM(J53,L53)</f>
        <v>0</v>
      </c>
      <c r="O53" s="12">
        <f t="shared" si="0"/>
        <v>0</v>
      </c>
      <c r="P53" s="19"/>
      <c r="Q53" s="2"/>
      <c r="R53" s="2"/>
    </row>
    <row r="54" spans="1:18" ht="15.75">
      <c r="A54" s="100" t="s">
        <v>66</v>
      </c>
      <c r="B54" s="8" t="s">
        <v>59</v>
      </c>
      <c r="C54" s="9">
        <v>94</v>
      </c>
      <c r="D54" s="17">
        <v>5.61</v>
      </c>
      <c r="E54" s="18">
        <v>0</v>
      </c>
      <c r="F54" s="12">
        <v>0</v>
      </c>
      <c r="G54" s="12">
        <v>0</v>
      </c>
      <c r="H54" s="12">
        <f t="shared" si="1"/>
        <v>0</v>
      </c>
      <c r="I54" s="116">
        <v>0</v>
      </c>
      <c r="J54" s="17">
        <v>0</v>
      </c>
      <c r="K54" s="9">
        <v>0</v>
      </c>
      <c r="L54" s="12">
        <v>0</v>
      </c>
      <c r="M54" s="9">
        <v>0</v>
      </c>
      <c r="N54" s="12">
        <v>0</v>
      </c>
      <c r="O54" s="12">
        <f t="shared" si="0"/>
        <v>0</v>
      </c>
      <c r="P54" s="19"/>
      <c r="Q54" s="2"/>
      <c r="R54" s="2"/>
    </row>
    <row r="55" spans="1:16" ht="15.75" customHeight="1">
      <c r="A55" s="100" t="s">
        <v>67</v>
      </c>
      <c r="B55" s="6" t="s">
        <v>68</v>
      </c>
      <c r="C55" s="9"/>
      <c r="D55" s="17"/>
      <c r="E55" s="18">
        <v>0</v>
      </c>
      <c r="F55" s="12">
        <v>0</v>
      </c>
      <c r="G55" s="12">
        <v>0</v>
      </c>
      <c r="H55" s="12">
        <f t="shared" si="1"/>
        <v>0</v>
      </c>
      <c r="I55" s="116">
        <v>0</v>
      </c>
      <c r="J55" s="17">
        <v>0</v>
      </c>
      <c r="K55" s="9">
        <v>0</v>
      </c>
      <c r="L55" s="12">
        <v>0</v>
      </c>
      <c r="M55" s="9">
        <v>0</v>
      </c>
      <c r="N55" s="12">
        <f>SUM(J55,L55)</f>
        <v>0</v>
      </c>
      <c r="O55" s="12">
        <f t="shared" si="0"/>
        <v>0</v>
      </c>
      <c r="P55" s="19"/>
    </row>
    <row r="56" spans="1:17" ht="15.75">
      <c r="A56" s="100" t="s">
        <v>69</v>
      </c>
      <c r="B56" s="8" t="s">
        <v>70</v>
      </c>
      <c r="C56" s="9">
        <v>14</v>
      </c>
      <c r="D56" s="17">
        <v>7</v>
      </c>
      <c r="E56" s="62">
        <v>0.00035</v>
      </c>
      <c r="F56" s="12">
        <v>1.0185</v>
      </c>
      <c r="G56" s="12">
        <v>0.4815</v>
      </c>
      <c r="H56" s="12">
        <f t="shared" si="1"/>
        <v>1.50035</v>
      </c>
      <c r="I56" s="116">
        <v>0</v>
      </c>
      <c r="J56" s="12">
        <v>1.40121</v>
      </c>
      <c r="K56" s="9">
        <v>0</v>
      </c>
      <c r="L56" s="12">
        <v>0</v>
      </c>
      <c r="M56" s="9">
        <v>0</v>
      </c>
      <c r="N56" s="12">
        <f>SUM(J56,L56)</f>
        <v>1.40121</v>
      </c>
      <c r="O56" s="12">
        <f t="shared" si="0"/>
        <v>0.09914</v>
      </c>
      <c r="P56" s="19"/>
      <c r="Q56" s="61"/>
    </row>
    <row r="57" spans="1:19" ht="15.75">
      <c r="A57" s="100" t="s">
        <v>239</v>
      </c>
      <c r="B57" s="8" t="s">
        <v>236</v>
      </c>
      <c r="C57" s="9"/>
      <c r="D57" s="17">
        <v>0.44</v>
      </c>
      <c r="E57" s="62">
        <v>0</v>
      </c>
      <c r="F57" s="12">
        <v>0</v>
      </c>
      <c r="G57" s="12">
        <v>0</v>
      </c>
      <c r="H57" s="12">
        <f t="shared" si="1"/>
        <v>0</v>
      </c>
      <c r="I57" s="116">
        <v>0</v>
      </c>
      <c r="J57" s="17">
        <v>0</v>
      </c>
      <c r="K57" s="9">
        <v>0</v>
      </c>
      <c r="L57" s="12">
        <v>0.38736</v>
      </c>
      <c r="M57" s="9">
        <v>0</v>
      </c>
      <c r="N57" s="12">
        <f>SUM(J57,L57)</f>
        <v>0.38736</v>
      </c>
      <c r="O57" s="12">
        <f t="shared" si="0"/>
        <v>-0.38736</v>
      </c>
      <c r="P57" s="19"/>
      <c r="Q57" s="61"/>
      <c r="R57" s="98"/>
      <c r="S57" s="98"/>
    </row>
    <row r="58" spans="1:19" ht="15.75">
      <c r="A58" s="7" t="s">
        <v>16</v>
      </c>
      <c r="B58" s="8" t="s">
        <v>237</v>
      </c>
      <c r="C58" s="9"/>
      <c r="D58" s="17">
        <v>4.2</v>
      </c>
      <c r="E58" s="62">
        <v>0</v>
      </c>
      <c r="F58" s="12">
        <v>0</v>
      </c>
      <c r="G58" s="12">
        <v>0</v>
      </c>
      <c r="H58" s="12">
        <f t="shared" si="1"/>
        <v>0</v>
      </c>
      <c r="I58" s="116">
        <v>0</v>
      </c>
      <c r="J58" s="17">
        <v>0</v>
      </c>
      <c r="K58" s="9">
        <v>0</v>
      </c>
      <c r="L58" s="12">
        <v>0</v>
      </c>
      <c r="M58" s="9">
        <v>0</v>
      </c>
      <c r="N58" s="12">
        <f>SUM(J58,L58)</f>
        <v>0</v>
      </c>
      <c r="O58" s="12">
        <f t="shared" si="0"/>
        <v>0</v>
      </c>
      <c r="P58" s="19"/>
      <c r="Q58" s="61"/>
      <c r="R58" s="98"/>
      <c r="S58" s="98"/>
    </row>
    <row r="59" spans="1:19" ht="15.75">
      <c r="A59" s="3" t="s">
        <v>287</v>
      </c>
      <c r="B59" s="6" t="s">
        <v>398</v>
      </c>
      <c r="C59" s="9"/>
      <c r="D59" s="17"/>
      <c r="E59" s="62"/>
      <c r="F59" s="17"/>
      <c r="G59" s="17"/>
      <c r="H59" s="54">
        <v>42</v>
      </c>
      <c r="I59" s="116"/>
      <c r="J59" s="17"/>
      <c r="K59" s="9"/>
      <c r="L59" s="12"/>
      <c r="M59" s="9"/>
      <c r="N59" s="12"/>
      <c r="O59" s="12"/>
      <c r="P59" s="19"/>
      <c r="Q59" s="61"/>
      <c r="R59" s="98"/>
      <c r="S59" s="98"/>
    </row>
    <row r="60" spans="1:18" ht="15.75">
      <c r="A60" s="7"/>
      <c r="B60" s="4" t="s">
        <v>91</v>
      </c>
      <c r="C60" s="9"/>
      <c r="D60" s="13">
        <f>SUM(D7:D58)</f>
        <v>388.192</v>
      </c>
      <c r="E60" s="13">
        <f>SUM(E9:E58)</f>
        <v>13.739999999999998</v>
      </c>
      <c r="F60" s="13">
        <f>SUM(F7:F58)</f>
        <v>28.275380000000002</v>
      </c>
      <c r="G60" s="13">
        <f>SUM(G7:G58)</f>
        <v>13.370840000000001</v>
      </c>
      <c r="H60" s="13">
        <f>SUM(H7:H59)</f>
        <v>97.38621999999998</v>
      </c>
      <c r="I60" s="117"/>
      <c r="J60" s="13">
        <f>SUM(J7:J58)</f>
        <v>73.26268</v>
      </c>
      <c r="K60" s="9"/>
      <c r="L60" s="13">
        <f>SUM(L9:L58)</f>
        <v>57.24695000000001</v>
      </c>
      <c r="M60" s="9"/>
      <c r="N60" s="13">
        <f>SUM(N7:N58)</f>
        <v>130.50963</v>
      </c>
      <c r="O60" s="13">
        <f>H60-N60</f>
        <v>-33.12341000000001</v>
      </c>
      <c r="P60" s="9"/>
      <c r="Q60" s="61"/>
      <c r="R60" s="30"/>
    </row>
    <row r="61" spans="2:16" ht="20.25">
      <c r="B61" s="214" t="s">
        <v>369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3:15" ht="12.75" customHeight="1">
      <c r="M62" s="201" t="s">
        <v>356</v>
      </c>
      <c r="N62" s="201"/>
      <c r="O62" s="201"/>
    </row>
    <row r="63" spans="13:15" ht="63.75" customHeight="1">
      <c r="M63" s="201"/>
      <c r="N63" s="201"/>
      <c r="O63" s="201"/>
    </row>
    <row r="74" spans="2:14" ht="12.75">
      <c r="B74" s="103"/>
      <c r="N74" s="23"/>
    </row>
    <row r="75" ht="12.75">
      <c r="B75" s="23"/>
    </row>
    <row r="82" ht="12.75">
      <c r="B82" s="23"/>
    </row>
    <row r="83" ht="12.75">
      <c r="B83" s="99"/>
    </row>
    <row r="84" ht="12.75">
      <c r="B84" s="23"/>
    </row>
    <row r="85" ht="12.75">
      <c r="B85" s="23"/>
    </row>
    <row r="86" ht="12.75">
      <c r="B86" s="23"/>
    </row>
  </sheetData>
  <sheetProtection/>
  <mergeCells count="12">
    <mergeCell ref="A1:P1"/>
    <mergeCell ref="C2:L2"/>
    <mergeCell ref="M2:P2"/>
    <mergeCell ref="A3:B5"/>
    <mergeCell ref="C3:D3"/>
    <mergeCell ref="F3:G3"/>
    <mergeCell ref="I3:J3"/>
    <mergeCell ref="K3:L3"/>
    <mergeCell ref="M3:N3"/>
    <mergeCell ref="P3:P4"/>
    <mergeCell ref="B61:P61"/>
    <mergeCell ref="M62:O63"/>
  </mergeCells>
  <printOptions horizontalCentered="1"/>
  <pageMargins left="0" right="0" top="0.65" bottom="0.65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20.8515625" style="47" bestFit="1" customWidth="1"/>
    <col min="2" max="2" width="19.7109375" style="47" customWidth="1"/>
    <col min="3" max="3" width="16.140625" style="47" customWidth="1"/>
    <col min="4" max="4" width="14.7109375" style="47" customWidth="1"/>
    <col min="5" max="5" width="18.8515625" style="47" customWidth="1"/>
    <col min="6" max="16384" width="9.140625" style="47" customWidth="1"/>
  </cols>
  <sheetData>
    <row r="1" spans="1:5" ht="30.75" customHeight="1">
      <c r="A1" s="215" t="s">
        <v>341</v>
      </c>
      <c r="B1" s="215"/>
      <c r="C1" s="215"/>
      <c r="D1" s="215"/>
      <c r="E1" s="215"/>
    </row>
    <row r="2" spans="1:5" ht="39.75" customHeight="1">
      <c r="A2" s="215" t="s">
        <v>400</v>
      </c>
      <c r="B2" s="215"/>
      <c r="C2" s="215"/>
      <c r="D2" s="215"/>
      <c r="E2" s="215"/>
    </row>
    <row r="3" spans="1:5" ht="39.75" customHeight="1">
      <c r="A3" s="157" t="s">
        <v>337</v>
      </c>
      <c r="B3" s="157" t="s">
        <v>363</v>
      </c>
      <c r="C3" s="157" t="s">
        <v>364</v>
      </c>
      <c r="D3" s="157" t="s">
        <v>367</v>
      </c>
      <c r="E3" s="157" t="s">
        <v>111</v>
      </c>
    </row>
    <row r="4" spans="1:5" ht="39.75" customHeight="1">
      <c r="A4" s="53" t="s">
        <v>358</v>
      </c>
      <c r="B4" s="154">
        <v>13.5159</v>
      </c>
      <c r="C4" s="154">
        <v>0.2241</v>
      </c>
      <c r="D4" s="154">
        <v>50.88912</v>
      </c>
      <c r="E4" s="154">
        <f>SUM(B4:D4)</f>
        <v>64.62912</v>
      </c>
    </row>
    <row r="5" spans="1:5" ht="39.75" customHeight="1">
      <c r="A5" s="53" t="s">
        <v>359</v>
      </c>
      <c r="B5" s="154">
        <v>13.37084</v>
      </c>
      <c r="C5" s="154">
        <v>28.27538</v>
      </c>
      <c r="D5" s="154">
        <v>63.888</v>
      </c>
      <c r="E5" s="154">
        <f>SUM(B5:D5)</f>
        <v>105.53422</v>
      </c>
    </row>
    <row r="6" spans="1:5" ht="39.75" customHeight="1">
      <c r="A6" s="53" t="s">
        <v>360</v>
      </c>
      <c r="B6" s="154">
        <f>SUM(B4:B5)</f>
        <v>26.88674</v>
      </c>
      <c r="C6" s="154">
        <f>SUM(C4:C5)</f>
        <v>28.49948</v>
      </c>
      <c r="D6" s="154">
        <v>114.77712</v>
      </c>
      <c r="E6" s="154">
        <f>SUM(B6:D6)</f>
        <v>170.16334</v>
      </c>
    </row>
    <row r="7" spans="1:5" ht="39.75" customHeight="1">
      <c r="A7" s="53" t="s">
        <v>361</v>
      </c>
      <c r="B7" s="156">
        <v>51.56567</v>
      </c>
      <c r="C7" s="156">
        <v>26.77529</v>
      </c>
      <c r="D7" s="156">
        <v>52.0554</v>
      </c>
      <c r="E7" s="156">
        <f>SUM(B7:D7)</f>
        <v>130.39636</v>
      </c>
    </row>
    <row r="8" spans="1:5" ht="39.75" customHeight="1">
      <c r="A8" s="53" t="s">
        <v>362</v>
      </c>
      <c r="B8" s="155">
        <f>B6-B7</f>
        <v>-24.678929999999998</v>
      </c>
      <c r="C8" s="155">
        <f>C6-C7</f>
        <v>1.7241900000000001</v>
      </c>
      <c r="D8" s="155">
        <f>D6-D7</f>
        <v>62.72172</v>
      </c>
      <c r="E8" s="155">
        <f>E6-E7</f>
        <v>39.76698000000002</v>
      </c>
    </row>
    <row r="11" spans="1:3" ht="24.75" customHeight="1">
      <c r="A11" s="220" t="s">
        <v>401</v>
      </c>
      <c r="B11" s="220"/>
      <c r="C11" s="220"/>
    </row>
    <row r="12" spans="1:3" ht="39.75" customHeight="1">
      <c r="A12" s="218" t="s">
        <v>404</v>
      </c>
      <c r="B12" s="219"/>
      <c r="C12" s="155">
        <v>4</v>
      </c>
    </row>
    <row r="13" spans="1:3" ht="39.75" customHeight="1">
      <c r="A13" s="218" t="s">
        <v>405</v>
      </c>
      <c r="B13" s="219"/>
      <c r="C13" s="155">
        <v>4.5</v>
      </c>
    </row>
    <row r="14" spans="1:3" ht="39.75" customHeight="1">
      <c r="A14" s="218" t="s">
        <v>402</v>
      </c>
      <c r="B14" s="219"/>
      <c r="C14" s="155">
        <v>42</v>
      </c>
    </row>
    <row r="15" spans="1:3" ht="39.75" customHeight="1">
      <c r="A15" s="218" t="s">
        <v>403</v>
      </c>
      <c r="B15" s="219"/>
      <c r="C15" s="155">
        <v>1.5554</v>
      </c>
    </row>
    <row r="16" spans="1:3" ht="39.75" customHeight="1">
      <c r="A16" s="221" t="s">
        <v>111</v>
      </c>
      <c r="B16" s="222"/>
      <c r="C16" s="186">
        <f>SUM(C12:C15)</f>
        <v>52.0554</v>
      </c>
    </row>
    <row r="21" spans="3:5" ht="12.75">
      <c r="C21" s="216" t="s">
        <v>365</v>
      </c>
      <c r="D21" s="216"/>
      <c r="E21" s="217"/>
    </row>
    <row r="22" spans="3:5" ht="12.75">
      <c r="C22" s="217"/>
      <c r="D22" s="217"/>
      <c r="E22" s="217"/>
    </row>
    <row r="23" spans="3:5" ht="12.75">
      <c r="C23" s="217"/>
      <c r="D23" s="217"/>
      <c r="E23" s="217"/>
    </row>
    <row r="24" spans="3:5" ht="18">
      <c r="C24" s="185"/>
      <c r="D24" s="185"/>
      <c r="E24" s="185"/>
    </row>
  </sheetData>
  <sheetProtection/>
  <mergeCells count="9">
    <mergeCell ref="A1:E1"/>
    <mergeCell ref="A2:E2"/>
    <mergeCell ref="C21:E23"/>
    <mergeCell ref="A12:B12"/>
    <mergeCell ref="A11:C11"/>
    <mergeCell ref="A13:B13"/>
    <mergeCell ref="A14:B14"/>
    <mergeCell ref="A15:B15"/>
    <mergeCell ref="A16:B1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0.8515625" style="47" bestFit="1" customWidth="1"/>
    <col min="2" max="2" width="18.00390625" style="47" customWidth="1"/>
    <col min="3" max="3" width="16.140625" style="47" customWidth="1"/>
    <col min="4" max="4" width="14.7109375" style="47" customWidth="1"/>
    <col min="5" max="5" width="18.8515625" style="47" customWidth="1"/>
    <col min="6" max="16384" width="9.140625" style="47" customWidth="1"/>
  </cols>
  <sheetData>
    <row r="1" spans="1:5" ht="30.75" customHeight="1">
      <c r="A1" s="215" t="s">
        <v>341</v>
      </c>
      <c r="B1" s="215"/>
      <c r="C1" s="215"/>
      <c r="D1" s="215"/>
      <c r="E1" s="215"/>
    </row>
    <row r="2" spans="1:5" ht="39.75" customHeight="1">
      <c r="A2" s="215" t="s">
        <v>399</v>
      </c>
      <c r="B2" s="215"/>
      <c r="C2" s="215"/>
      <c r="D2" s="215"/>
      <c r="E2" s="215"/>
    </row>
    <row r="3" spans="1:5" ht="39.75" customHeight="1">
      <c r="A3" s="157" t="s">
        <v>337</v>
      </c>
      <c r="B3" s="157" t="s">
        <v>363</v>
      </c>
      <c r="C3" s="157" t="s">
        <v>364</v>
      </c>
      <c r="D3" s="157" t="s">
        <v>367</v>
      </c>
      <c r="E3" s="157" t="s">
        <v>111</v>
      </c>
    </row>
    <row r="4" spans="1:5" ht="39.75" customHeight="1">
      <c r="A4" s="53" t="s">
        <v>358</v>
      </c>
      <c r="B4" s="154">
        <v>13.5159</v>
      </c>
      <c r="C4" s="154">
        <v>0.2241</v>
      </c>
      <c r="D4" s="154">
        <v>50.88912</v>
      </c>
      <c r="E4" s="154">
        <f>SUM(B4:D4)</f>
        <v>64.62912</v>
      </c>
    </row>
    <row r="5" spans="1:5" ht="39.75" customHeight="1">
      <c r="A5" s="53" t="s">
        <v>359</v>
      </c>
      <c r="B5" s="154">
        <v>13.37084</v>
      </c>
      <c r="C5" s="154">
        <v>28.27538</v>
      </c>
      <c r="D5" s="154">
        <v>63.888</v>
      </c>
      <c r="E5" s="154">
        <f>SUM(B5:D5)</f>
        <v>105.53422</v>
      </c>
    </row>
    <row r="6" spans="1:5" ht="39.75" customHeight="1">
      <c r="A6" s="53" t="s">
        <v>360</v>
      </c>
      <c r="B6" s="154">
        <f>SUM(B4:B5)</f>
        <v>26.88674</v>
      </c>
      <c r="C6" s="154">
        <f>SUM(C4:C5)</f>
        <v>28.49948</v>
      </c>
      <c r="D6" s="154">
        <v>114.77712</v>
      </c>
      <c r="E6" s="154">
        <f>SUM(B6:D6)</f>
        <v>170.16334</v>
      </c>
    </row>
    <row r="7" spans="1:5" ht="39.75" customHeight="1">
      <c r="A7" s="53" t="s">
        <v>361</v>
      </c>
      <c r="B7" s="156">
        <v>47.98739</v>
      </c>
      <c r="C7" s="156">
        <v>25.27529</v>
      </c>
      <c r="D7" s="156">
        <v>1.5554</v>
      </c>
      <c r="E7" s="156">
        <f>SUM(B7:D7)</f>
        <v>74.81808</v>
      </c>
    </row>
    <row r="8" spans="1:5" ht="39.75" customHeight="1">
      <c r="A8" s="53" t="s">
        <v>362</v>
      </c>
      <c r="B8" s="155">
        <f>B6-B7</f>
        <v>-21.100649999999998</v>
      </c>
      <c r="C8" s="155">
        <f>C6-C7</f>
        <v>3.22419</v>
      </c>
      <c r="D8" s="155">
        <f>D6-D7</f>
        <v>113.22171999999999</v>
      </c>
      <c r="E8" s="155">
        <f>E6-E7</f>
        <v>95.34526000000001</v>
      </c>
    </row>
    <row r="13" spans="3:5" ht="12.75">
      <c r="C13" s="216" t="s">
        <v>365</v>
      </c>
      <c r="D13" s="216"/>
      <c r="E13" s="217"/>
    </row>
    <row r="14" spans="3:5" ht="12.75">
      <c r="C14" s="217"/>
      <c r="D14" s="217"/>
      <c r="E14" s="217"/>
    </row>
    <row r="15" spans="3:5" ht="12.75">
      <c r="C15" s="217"/>
      <c r="D15" s="217"/>
      <c r="E15" s="217"/>
    </row>
  </sheetData>
  <sheetProtection/>
  <mergeCells count="3">
    <mergeCell ref="A1:E1"/>
    <mergeCell ref="A2:E2"/>
    <mergeCell ref="C13:E1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5.00390625" style="182" bestFit="1" customWidth="1"/>
    <col min="2" max="2" width="22.7109375" style="182" bestFit="1" customWidth="1"/>
    <col min="3" max="3" width="7.28125" style="182" bestFit="1" customWidth="1"/>
    <col min="4" max="4" width="9.8515625" style="182" bestFit="1" customWidth="1"/>
    <col min="5" max="5" width="9.140625" style="182" customWidth="1"/>
    <col min="6" max="6" width="11.7109375" style="182" bestFit="1" customWidth="1"/>
    <col min="7" max="7" width="13.00390625" style="182" bestFit="1" customWidth="1"/>
    <col min="8" max="8" width="26.421875" style="182" customWidth="1"/>
    <col min="9" max="9" width="19.8515625" style="182" bestFit="1" customWidth="1"/>
    <col min="10" max="16384" width="9.140625" style="182" customWidth="1"/>
  </cols>
  <sheetData>
    <row r="1" spans="1:9" ht="18.75">
      <c r="A1" s="223" t="s">
        <v>385</v>
      </c>
      <c r="B1" s="223" t="s">
        <v>386</v>
      </c>
      <c r="C1" s="223" t="s">
        <v>387</v>
      </c>
      <c r="D1" s="223"/>
      <c r="E1" s="223"/>
      <c r="F1" s="224" t="s">
        <v>388</v>
      </c>
      <c r="G1" s="225"/>
      <c r="H1" s="223" t="s">
        <v>389</v>
      </c>
      <c r="I1" s="223" t="s">
        <v>390</v>
      </c>
    </row>
    <row r="2" spans="1:9" ht="18.75">
      <c r="A2" s="223"/>
      <c r="B2" s="223"/>
      <c r="C2" s="118" t="s">
        <v>391</v>
      </c>
      <c r="D2" s="118" t="s">
        <v>392</v>
      </c>
      <c r="E2" s="118" t="s">
        <v>111</v>
      </c>
      <c r="F2" s="181" t="s">
        <v>395</v>
      </c>
      <c r="G2" s="118" t="s">
        <v>396</v>
      </c>
      <c r="H2" s="223"/>
      <c r="I2" s="223"/>
    </row>
    <row r="3" spans="1:9" ht="18.75">
      <c r="A3" s="88" t="s">
        <v>130</v>
      </c>
      <c r="B3" s="88" t="s">
        <v>393</v>
      </c>
      <c r="C3" s="88" t="s">
        <v>393</v>
      </c>
      <c r="D3" s="88" t="s">
        <v>393</v>
      </c>
      <c r="E3" s="88" t="s">
        <v>393</v>
      </c>
      <c r="F3" s="88" t="s">
        <v>393</v>
      </c>
      <c r="G3" s="88" t="s">
        <v>393</v>
      </c>
      <c r="H3" s="88" t="s">
        <v>393</v>
      </c>
      <c r="I3" s="88" t="s">
        <v>393</v>
      </c>
    </row>
    <row r="4" spans="1:9" ht="18.75">
      <c r="A4" s="88" t="s">
        <v>131</v>
      </c>
      <c r="B4" s="88" t="s">
        <v>393</v>
      </c>
      <c r="C4" s="88" t="s">
        <v>393</v>
      </c>
      <c r="D4" s="88" t="s">
        <v>393</v>
      </c>
      <c r="E4" s="88" t="s">
        <v>393</v>
      </c>
      <c r="F4" s="88" t="s">
        <v>393</v>
      </c>
      <c r="G4" s="88" t="s">
        <v>393</v>
      </c>
      <c r="H4" s="88" t="s">
        <v>393</v>
      </c>
      <c r="I4" s="88" t="s">
        <v>393</v>
      </c>
    </row>
    <row r="5" spans="1:9" ht="18.75">
      <c r="A5" s="88" t="s">
        <v>132</v>
      </c>
      <c r="B5" s="88" t="s">
        <v>393</v>
      </c>
      <c r="C5" s="88" t="s">
        <v>393</v>
      </c>
      <c r="D5" s="88" t="s">
        <v>393</v>
      </c>
      <c r="E5" s="88" t="s">
        <v>393</v>
      </c>
      <c r="F5" s="88" t="s">
        <v>393</v>
      </c>
      <c r="G5" s="88" t="s">
        <v>393</v>
      </c>
      <c r="H5" s="88" t="s">
        <v>393</v>
      </c>
      <c r="I5" s="88" t="s">
        <v>393</v>
      </c>
    </row>
    <row r="6" spans="1:9" ht="18.75">
      <c r="A6" s="88" t="s">
        <v>133</v>
      </c>
      <c r="B6" s="88" t="s">
        <v>393</v>
      </c>
      <c r="C6" s="88" t="s">
        <v>393</v>
      </c>
      <c r="D6" s="88" t="s">
        <v>393</v>
      </c>
      <c r="E6" s="88" t="s">
        <v>393</v>
      </c>
      <c r="F6" s="88" t="s">
        <v>393</v>
      </c>
      <c r="G6" s="88" t="s">
        <v>393</v>
      </c>
      <c r="H6" s="88" t="s">
        <v>393</v>
      </c>
      <c r="I6" s="88" t="s">
        <v>393</v>
      </c>
    </row>
    <row r="7" spans="1:9" ht="18.75">
      <c r="A7" s="88" t="s">
        <v>134</v>
      </c>
      <c r="B7" s="88" t="s">
        <v>393</v>
      </c>
      <c r="C7" s="88" t="s">
        <v>393</v>
      </c>
      <c r="D7" s="88" t="s">
        <v>393</v>
      </c>
      <c r="E7" s="88" t="s">
        <v>393</v>
      </c>
      <c r="F7" s="88" t="s">
        <v>393</v>
      </c>
      <c r="G7" s="88" t="s">
        <v>393</v>
      </c>
      <c r="H7" s="88" t="s">
        <v>393</v>
      </c>
      <c r="I7" s="88" t="s">
        <v>393</v>
      </c>
    </row>
    <row r="8" spans="1:9" ht="18.75">
      <c r="A8" s="88" t="s">
        <v>135</v>
      </c>
      <c r="B8" s="88" t="s">
        <v>393</v>
      </c>
      <c r="C8" s="88" t="s">
        <v>393</v>
      </c>
      <c r="D8" s="88" t="s">
        <v>393</v>
      </c>
      <c r="E8" s="88" t="s">
        <v>393</v>
      </c>
      <c r="F8" s="88" t="s">
        <v>393</v>
      </c>
      <c r="G8" s="88" t="s">
        <v>393</v>
      </c>
      <c r="H8" s="88" t="s">
        <v>393</v>
      </c>
      <c r="I8" s="88" t="s">
        <v>393</v>
      </c>
    </row>
    <row r="9" spans="1:9" ht="93.75">
      <c r="A9" s="88" t="s">
        <v>136</v>
      </c>
      <c r="B9" s="88" t="s">
        <v>394</v>
      </c>
      <c r="C9" s="88">
        <v>8</v>
      </c>
      <c r="D9" s="88">
        <v>6</v>
      </c>
      <c r="E9" s="88">
        <v>14</v>
      </c>
      <c r="F9" s="184">
        <v>41892</v>
      </c>
      <c r="G9" s="184">
        <v>41953</v>
      </c>
      <c r="H9" s="183" t="s">
        <v>397</v>
      </c>
      <c r="I9" s="88"/>
    </row>
    <row r="10" spans="1:9" ht="18.75">
      <c r="A10" s="88" t="s">
        <v>137</v>
      </c>
      <c r="B10" s="88" t="s">
        <v>393</v>
      </c>
      <c r="C10" s="88" t="s">
        <v>393</v>
      </c>
      <c r="D10" s="88" t="s">
        <v>393</v>
      </c>
      <c r="E10" s="88" t="s">
        <v>393</v>
      </c>
      <c r="F10" s="88" t="s">
        <v>393</v>
      </c>
      <c r="G10" s="88" t="s">
        <v>393</v>
      </c>
      <c r="H10" s="88" t="s">
        <v>393</v>
      </c>
      <c r="I10" s="88" t="s">
        <v>393</v>
      </c>
    </row>
    <row r="11" spans="1:9" ht="18.75">
      <c r="A11" s="88" t="s">
        <v>138</v>
      </c>
      <c r="B11" s="88" t="s">
        <v>393</v>
      </c>
      <c r="C11" s="88" t="s">
        <v>393</v>
      </c>
      <c r="D11" s="88" t="s">
        <v>393</v>
      </c>
      <c r="E11" s="88" t="s">
        <v>393</v>
      </c>
      <c r="F11" s="88" t="s">
        <v>393</v>
      </c>
      <c r="G11" s="88" t="s">
        <v>393</v>
      </c>
      <c r="H11" s="88" t="s">
        <v>393</v>
      </c>
      <c r="I11" s="88" t="s">
        <v>393</v>
      </c>
    </row>
    <row r="12" spans="1:9" ht="18.75">
      <c r="A12" s="88" t="s">
        <v>139</v>
      </c>
      <c r="B12" s="88" t="s">
        <v>393</v>
      </c>
      <c r="C12" s="88" t="s">
        <v>393</v>
      </c>
      <c r="D12" s="88" t="s">
        <v>393</v>
      </c>
      <c r="E12" s="88" t="s">
        <v>393</v>
      </c>
      <c r="F12" s="88" t="s">
        <v>393</v>
      </c>
      <c r="G12" s="88" t="s">
        <v>393</v>
      </c>
      <c r="H12" s="88" t="s">
        <v>393</v>
      </c>
      <c r="I12" s="88" t="s">
        <v>393</v>
      </c>
    </row>
    <row r="13" spans="1:9" ht="18.75">
      <c r="A13" s="88" t="s">
        <v>140</v>
      </c>
      <c r="B13" s="88" t="s">
        <v>393</v>
      </c>
      <c r="C13" s="88" t="s">
        <v>393</v>
      </c>
      <c r="D13" s="88" t="s">
        <v>393</v>
      </c>
      <c r="E13" s="88" t="s">
        <v>393</v>
      </c>
      <c r="F13" s="88" t="s">
        <v>393</v>
      </c>
      <c r="G13" s="88" t="s">
        <v>393</v>
      </c>
      <c r="H13" s="88" t="s">
        <v>393</v>
      </c>
      <c r="I13" s="88" t="s">
        <v>393</v>
      </c>
    </row>
    <row r="14" spans="1:9" ht="18.75">
      <c r="A14" s="88" t="s">
        <v>141</v>
      </c>
      <c r="B14" s="88" t="s">
        <v>393</v>
      </c>
      <c r="C14" s="88" t="s">
        <v>393</v>
      </c>
      <c r="D14" s="88" t="s">
        <v>393</v>
      </c>
      <c r="E14" s="88" t="s">
        <v>393</v>
      </c>
      <c r="F14" s="88" t="s">
        <v>393</v>
      </c>
      <c r="G14" s="88" t="s">
        <v>393</v>
      </c>
      <c r="H14" s="88" t="s">
        <v>393</v>
      </c>
      <c r="I14" s="88" t="s">
        <v>393</v>
      </c>
    </row>
  </sheetData>
  <sheetProtection/>
  <mergeCells count="6">
    <mergeCell ref="C1:E1"/>
    <mergeCell ref="A1:A2"/>
    <mergeCell ref="B1:B2"/>
    <mergeCell ref="H1:H2"/>
    <mergeCell ref="I1:I2"/>
    <mergeCell ref="F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ATMA NAWADA</dc:creator>
  <cp:keywords/>
  <dc:description/>
  <cp:lastModifiedBy>ATMA NAWADA</cp:lastModifiedBy>
  <cp:lastPrinted>2015-04-20T13:00:45Z</cp:lastPrinted>
  <dcterms:created xsi:type="dcterms:W3CDTF">2013-07-31T07:10:50Z</dcterms:created>
  <dcterms:modified xsi:type="dcterms:W3CDTF">2015-04-20T13:09:51Z</dcterms:modified>
  <cp:category/>
  <cp:version/>
  <cp:contentType/>
  <cp:contentStatus/>
</cp:coreProperties>
</file>